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C:\Users\A0656\Downloads\"/>
    </mc:Choice>
  </mc:AlternateContent>
  <xr:revisionPtr revIDLastSave="0" documentId="13_ncr:1_{3EC72647-E12A-4647-B2BD-8A9ED5466489}" xr6:coauthVersionLast="47" xr6:coauthVersionMax="47" xr10:uidLastSave="{00000000-0000-0000-0000-000000000000}"/>
  <bookViews>
    <workbookView xWindow="-120" yWindow="-120" windowWidth="29040" windowHeight="15840" tabRatio="752" xr2:uid="{00000000-000D-0000-FFFF-FFFF00000000}"/>
  </bookViews>
  <sheets>
    <sheet name="預告統計資料發布時間表" sheetId="1" r:id="rId1"/>
    <sheet name="連江縣總預算歲出—政事別報表" sheetId="20" r:id="rId2"/>
    <sheet name="連江縣總預算歲入—來源別報表" sheetId="19" r:id="rId3"/>
    <sheet name="連江縣總預算歲出—機關別報表" sheetId="18" r:id="rId4"/>
    <sheet name="連江縣歲出用途別－資本門報表" sheetId="17" r:id="rId5"/>
    <sheet name="連江縣歲出用途別－經常門報表" sheetId="16" r:id="rId6"/>
    <sheet name="總預算歲入-來源別" sheetId="6" r:id="rId7"/>
    <sheet name="總預算歲出-政事別" sheetId="7" r:id="rId8"/>
    <sheet name="總預算歲出-機關別" sheetId="8" r:id="rId9"/>
    <sheet name="用途別-經常門" sheetId="9" r:id="rId10"/>
    <sheet name="用途別-資本門" sheetId="10" r:id="rId11"/>
    <sheet name="總決算歲入-來源別" sheetId="12" r:id="rId12"/>
    <sheet name="總決算歲出-政事別" sheetId="13" r:id="rId13"/>
    <sheet name="總決算歲出-機關別" sheetId="14" r:id="rId14"/>
    <sheet name="總決算自有財源與補助收入" sheetId="15" r:id="rId15"/>
    <sheet name="背景說明-人力資源" sheetId="3" r:id="rId16"/>
    <sheet name="背景說明-家庭收支" sheetId="2" r:id="rId17"/>
    <sheet name="連江縣馬祖地區人力資源調查重要結果表" sheetId="4" state="hidden" r:id="rId18"/>
    <sheet name="連江縣馬祖地區家庭收支調查主要結果表" sheetId="5" state="hidden" r:id="rId19"/>
  </sheets>
  <definedNames>
    <definedName name="_xlnm.Print_Area" localSheetId="15">'背景說明-人力資源'!$A$1:$A$37</definedName>
    <definedName name="_xlnm.Print_Area" localSheetId="5">'連江縣歲出用途別－經常門報表'!$A$1:$AB$25</definedName>
    <definedName name="_xlnm.Print_Area" localSheetId="4">'連江縣歲出用途別－資本門報表'!$A$1:$Y$25</definedName>
    <definedName name="_xlnm.Print_Area" localSheetId="2">連江縣總預算歲入—來源別報表!$A$1:$H$22</definedName>
    <definedName name="_xlnm.Print_Area" localSheetId="1">連江縣總預算歲出—政事別報表!$A$1:$H$23</definedName>
    <definedName name="_xlnm.Print_Area" localSheetId="3">連江縣總預算歲出—機關別報表!$A$1:$H$27</definedName>
    <definedName name="_xlnm.Print_Area">#REF!</definedName>
    <definedName name="PRINT_AREA_MI">#REF!</definedName>
    <definedName name="_xlnm.Print_Titles" localSheetId="0">預告統計資料發布時間表!$3:$11</definedName>
    <definedName name="連江縣歲出用途別_經常門">預告統計資料發布時間表!$B$21,預告統計資料發布時間表!$B$21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5" i="20" l="1"/>
  <c r="C14" i="20"/>
  <c r="C13" i="20"/>
  <c r="C12" i="20"/>
  <c r="C11" i="20"/>
  <c r="C10" i="20"/>
  <c r="C9" i="20"/>
  <c r="C8" i="20"/>
  <c r="E7" i="20"/>
  <c r="D7" i="20"/>
  <c r="C7" i="20" s="1"/>
  <c r="C15" i="19" l="1"/>
  <c r="C14" i="19"/>
  <c r="C13" i="19"/>
  <c r="C12" i="19"/>
  <c r="C11" i="19"/>
  <c r="C10" i="19"/>
  <c r="C9" i="19"/>
  <c r="C8" i="19"/>
  <c r="E7" i="19"/>
  <c r="D7" i="19"/>
  <c r="C7" i="19" s="1"/>
  <c r="C22" i="18"/>
  <c r="C21" i="18"/>
  <c r="C20" i="18"/>
  <c r="C19" i="18"/>
  <c r="C18" i="18"/>
  <c r="C17" i="18"/>
  <c r="C16" i="18"/>
  <c r="C15" i="18"/>
  <c r="C14" i="18"/>
  <c r="C13" i="18"/>
  <c r="C12" i="18"/>
  <c r="C11" i="18"/>
  <c r="C10" i="18"/>
  <c r="C9" i="18"/>
  <c r="C8" i="18"/>
  <c r="H7" i="18"/>
  <c r="G7" i="18"/>
  <c r="F7" i="18"/>
  <c r="E7" i="18"/>
  <c r="D7" i="18"/>
  <c r="C7" i="18" s="1"/>
  <c r="R19" i="17"/>
  <c r="F19" i="17"/>
  <c r="C19" i="17"/>
  <c r="R18" i="17"/>
  <c r="C18" i="17" s="1"/>
  <c r="F18" i="17"/>
  <c r="R17" i="17"/>
  <c r="F17" i="17"/>
  <c r="C17" i="17" s="1"/>
  <c r="R16" i="17"/>
  <c r="F16" i="17"/>
  <c r="C16" i="17"/>
  <c r="R15" i="17"/>
  <c r="F15" i="17"/>
  <c r="C15" i="17"/>
  <c r="R14" i="17"/>
  <c r="C14" i="17" s="1"/>
  <c r="F14" i="17"/>
  <c r="R13" i="17"/>
  <c r="F13" i="17"/>
  <c r="C13" i="17" s="1"/>
  <c r="R12" i="17"/>
  <c r="F12" i="17"/>
  <c r="C12" i="17"/>
  <c r="R11" i="17"/>
  <c r="F11" i="17"/>
  <c r="C11" i="17"/>
  <c r="R10" i="17"/>
  <c r="C10" i="17" s="1"/>
  <c r="F10" i="17"/>
  <c r="R9" i="17"/>
  <c r="F9" i="17"/>
  <c r="C9" i="17" s="1"/>
  <c r="R8" i="17"/>
  <c r="F8" i="17"/>
  <c r="C8" i="17"/>
  <c r="Y7" i="17"/>
  <c r="X7" i="17"/>
  <c r="W7" i="17"/>
  <c r="V7" i="17"/>
  <c r="U7" i="17"/>
  <c r="T7" i="17"/>
  <c r="S7" i="17"/>
  <c r="R7" i="17"/>
  <c r="O7" i="17"/>
  <c r="L7" i="17"/>
  <c r="K7" i="17"/>
  <c r="J7" i="17"/>
  <c r="I7" i="17"/>
  <c r="H7" i="17"/>
  <c r="G7" i="17"/>
  <c r="F7" i="17"/>
  <c r="C7" i="17" s="1"/>
  <c r="E7" i="17"/>
  <c r="D7" i="17"/>
  <c r="C19" i="16"/>
  <c r="M18" i="16"/>
  <c r="C18" i="16" s="1"/>
  <c r="M17" i="16"/>
  <c r="C17" i="16" s="1"/>
  <c r="Z16" i="16"/>
  <c r="M16" i="16" s="1"/>
  <c r="C16" i="16" s="1"/>
  <c r="M15" i="16"/>
  <c r="C15" i="16" s="1"/>
  <c r="M14" i="16"/>
  <c r="C14" i="16"/>
  <c r="M13" i="16"/>
  <c r="C13" i="16" s="1"/>
  <c r="M12" i="16"/>
  <c r="C12" i="16"/>
  <c r="M11" i="16"/>
  <c r="C11" i="16" s="1"/>
  <c r="M10" i="16"/>
  <c r="C10" i="16"/>
  <c r="Z9" i="16"/>
  <c r="U9" i="16"/>
  <c r="Q9" i="16"/>
  <c r="N9" i="16"/>
  <c r="M9" i="16" s="1"/>
  <c r="C9" i="16" s="1"/>
  <c r="M8" i="16"/>
  <c r="C8" i="16"/>
  <c r="AA7" i="16"/>
  <c r="Z7" i="16"/>
  <c r="Y7" i="16"/>
  <c r="X7" i="16"/>
  <c r="W7" i="16"/>
  <c r="V7" i="16"/>
  <c r="U7" i="16"/>
  <c r="T7" i="16"/>
  <c r="S7" i="16"/>
  <c r="R7" i="16"/>
  <c r="Q7" i="16"/>
  <c r="N7" i="16"/>
  <c r="M7" i="16" s="1"/>
  <c r="L7" i="16"/>
  <c r="K7" i="16"/>
  <c r="J7" i="16"/>
  <c r="I7" i="16"/>
  <c r="H7" i="16"/>
  <c r="G7" i="16"/>
  <c r="F7" i="16"/>
  <c r="E7" i="16"/>
  <c r="D7" i="16"/>
  <c r="C7" i="16" s="1"/>
  <c r="A2" i="1"/>
  <c r="A1" i="4" l="1"/>
  <c r="A1" i="5"/>
  <c r="R23" i="4" l="1"/>
  <c r="S23" i="4"/>
  <c r="R24" i="4"/>
  <c r="S24" i="4"/>
  <c r="N23" i="4"/>
  <c r="N24" i="4"/>
  <c r="K22" i="4"/>
  <c r="K23" i="4"/>
  <c r="K24" i="4"/>
  <c r="H22" i="4"/>
  <c r="H23" i="4"/>
  <c r="H24" i="4"/>
  <c r="E23" i="4"/>
  <c r="E24" i="4"/>
  <c r="B24" i="4"/>
  <c r="Q24" i="4" l="1"/>
  <c r="T23" i="4"/>
  <c r="T24" i="4"/>
  <c r="B22" i="4"/>
  <c r="B23" i="4"/>
  <c r="Q23" i="4" s="1"/>
  <c r="P25" i="4" l="1"/>
  <c r="O25" i="4"/>
  <c r="M25" i="4"/>
  <c r="L25" i="4"/>
  <c r="J25" i="4"/>
  <c r="I25" i="4"/>
  <c r="D25" i="4"/>
  <c r="C25" i="4"/>
  <c r="F26" i="4"/>
  <c r="F27" i="4"/>
  <c r="U27" i="4" s="1"/>
  <c r="F28" i="4"/>
  <c r="F29" i="4"/>
  <c r="G29" i="4"/>
  <c r="V29" i="4" s="1"/>
  <c r="G28" i="4"/>
  <c r="G27" i="4"/>
  <c r="G26" i="4"/>
  <c r="U22" i="4"/>
  <c r="V22" i="4"/>
  <c r="R22" i="4"/>
  <c r="S22" i="4"/>
  <c r="N22" i="4"/>
  <c r="E22" i="4"/>
  <c r="Q22" i="4" s="1"/>
  <c r="T22" i="4" l="1"/>
  <c r="K25" i="4"/>
  <c r="G25" i="4"/>
  <c r="F25" i="4"/>
  <c r="U25" i="4" s="1"/>
  <c r="H25" i="4"/>
  <c r="N27" i="4"/>
  <c r="N28" i="4"/>
  <c r="N29" i="4"/>
  <c r="N26" i="4"/>
  <c r="K27" i="4"/>
  <c r="K28" i="4"/>
  <c r="H27" i="4"/>
  <c r="H28" i="4"/>
  <c r="H29" i="4"/>
  <c r="V27" i="4"/>
  <c r="U28" i="4"/>
  <c r="V28" i="4"/>
  <c r="U29" i="4"/>
  <c r="U26" i="4"/>
  <c r="V26" i="4"/>
  <c r="H26" i="4"/>
  <c r="E28" i="4"/>
  <c r="B26" i="4"/>
  <c r="B27" i="4"/>
  <c r="B28" i="4"/>
  <c r="B29" i="4"/>
  <c r="B6" i="4"/>
  <c r="F6" i="4"/>
  <c r="R6" i="4" s="1"/>
  <c r="G6" i="4"/>
  <c r="V6" i="4" s="1"/>
  <c r="H6" i="4"/>
  <c r="K6" i="4"/>
  <c r="N6" i="4"/>
  <c r="S6" i="4"/>
  <c r="B7" i="4"/>
  <c r="F7" i="4"/>
  <c r="U7" i="4" s="1"/>
  <c r="G7" i="4"/>
  <c r="H7" i="4"/>
  <c r="K7" i="4"/>
  <c r="N7" i="4"/>
  <c r="R7" i="4"/>
  <c r="B8" i="4"/>
  <c r="F8" i="4"/>
  <c r="R8" i="4" s="1"/>
  <c r="G8" i="4"/>
  <c r="S8" i="4" s="1"/>
  <c r="H8" i="4"/>
  <c r="K8" i="4"/>
  <c r="N8" i="4"/>
  <c r="U8" i="4"/>
  <c r="B9" i="4"/>
  <c r="F9" i="4"/>
  <c r="G9" i="4"/>
  <c r="S9" i="4" s="1"/>
  <c r="H9" i="4"/>
  <c r="K9" i="4"/>
  <c r="N9" i="4"/>
  <c r="B10" i="4"/>
  <c r="F10" i="4"/>
  <c r="R10" i="4" s="1"/>
  <c r="G10" i="4"/>
  <c r="V10" i="4" s="1"/>
  <c r="H10" i="4"/>
  <c r="K10" i="4"/>
  <c r="N10" i="4"/>
  <c r="B11" i="4"/>
  <c r="F11" i="4"/>
  <c r="R11" i="4" s="1"/>
  <c r="G11" i="4"/>
  <c r="V11" i="4" s="1"/>
  <c r="H11" i="4"/>
  <c r="K11" i="4"/>
  <c r="N11" i="4"/>
  <c r="S11" i="4"/>
  <c r="B12" i="4"/>
  <c r="F12" i="4"/>
  <c r="G12" i="4"/>
  <c r="S12" i="4" s="1"/>
  <c r="H12" i="4"/>
  <c r="K12" i="4"/>
  <c r="N12" i="4"/>
  <c r="B13" i="4"/>
  <c r="F13" i="4"/>
  <c r="U13" i="4" s="1"/>
  <c r="G13" i="4"/>
  <c r="S13" i="4" s="1"/>
  <c r="H13" i="4"/>
  <c r="K13" i="4"/>
  <c r="N13" i="4"/>
  <c r="B14" i="4"/>
  <c r="F14" i="4"/>
  <c r="R14" i="4" s="1"/>
  <c r="G14" i="4"/>
  <c r="V14" i="4" s="1"/>
  <c r="H14" i="4"/>
  <c r="K14" i="4"/>
  <c r="N14" i="4"/>
  <c r="B15" i="4"/>
  <c r="F15" i="4"/>
  <c r="R15" i="4" s="1"/>
  <c r="G15" i="4"/>
  <c r="S15" i="4" s="1"/>
  <c r="H15" i="4"/>
  <c r="K15" i="4"/>
  <c r="N15" i="4"/>
  <c r="B16" i="4"/>
  <c r="F16" i="4"/>
  <c r="R16" i="4" s="1"/>
  <c r="G16" i="4"/>
  <c r="S16" i="4" s="1"/>
  <c r="H16" i="4"/>
  <c r="K16" i="4"/>
  <c r="N16" i="4"/>
  <c r="B17" i="4"/>
  <c r="F17" i="4"/>
  <c r="R17" i="4" s="1"/>
  <c r="G17" i="4"/>
  <c r="V17" i="4" s="1"/>
  <c r="H17" i="4"/>
  <c r="K17" i="4"/>
  <c r="N17" i="4"/>
  <c r="B18" i="4"/>
  <c r="F18" i="4"/>
  <c r="R18" i="4" s="1"/>
  <c r="G18" i="4"/>
  <c r="V18" i="4" s="1"/>
  <c r="H18" i="4"/>
  <c r="K18" i="4"/>
  <c r="N18" i="4"/>
  <c r="B19" i="4"/>
  <c r="F19" i="4"/>
  <c r="G19" i="4"/>
  <c r="S19" i="4" s="1"/>
  <c r="H19" i="4"/>
  <c r="K19" i="4"/>
  <c r="N19" i="4"/>
  <c r="B20" i="4"/>
  <c r="F20" i="4"/>
  <c r="U20" i="4" s="1"/>
  <c r="G20" i="4"/>
  <c r="S20" i="4" s="1"/>
  <c r="H20" i="4"/>
  <c r="K20" i="4"/>
  <c r="N20" i="4"/>
  <c r="V20" i="4"/>
  <c r="B21" i="4"/>
  <c r="F21" i="4"/>
  <c r="R21" i="4" s="1"/>
  <c r="G21" i="4"/>
  <c r="V21" i="4" s="1"/>
  <c r="H21" i="4"/>
  <c r="K21" i="4"/>
  <c r="N21" i="4"/>
  <c r="B25" i="4"/>
  <c r="N25" i="4"/>
  <c r="U16" i="4" l="1"/>
  <c r="S10" i="4"/>
  <c r="U15" i="4"/>
  <c r="R25" i="4"/>
  <c r="E15" i="4"/>
  <c r="Q15" i="4" s="1"/>
  <c r="V19" i="4"/>
  <c r="S14" i="4"/>
  <c r="U21" i="4"/>
  <c r="E7" i="4"/>
  <c r="Q7" i="4" s="1"/>
  <c r="E25" i="4"/>
  <c r="T25" i="4" s="1"/>
  <c r="S25" i="4"/>
  <c r="T28" i="4"/>
  <c r="V25" i="4"/>
  <c r="E20" i="4"/>
  <c r="E19" i="4"/>
  <c r="Q19" i="4" s="1"/>
  <c r="E9" i="4"/>
  <c r="T9" i="4" s="1"/>
  <c r="S18" i="4"/>
  <c r="V8" i="4"/>
  <c r="E12" i="4"/>
  <c r="T12" i="4" s="1"/>
  <c r="V16" i="4"/>
  <c r="U12" i="4"/>
  <c r="R19" i="4"/>
  <c r="U17" i="4"/>
  <c r="V15" i="4"/>
  <c r="E13" i="4"/>
  <c r="Q13" i="4" s="1"/>
  <c r="R12" i="4"/>
  <c r="U11" i="4"/>
  <c r="E11" i="4"/>
  <c r="Q11" i="4" s="1"/>
  <c r="E8" i="4"/>
  <c r="S7" i="4"/>
  <c r="R20" i="4"/>
  <c r="U19" i="4"/>
  <c r="E16" i="4"/>
  <c r="T16" i="4" s="1"/>
  <c r="V12" i="4"/>
  <c r="U9" i="4"/>
  <c r="V7" i="4"/>
  <c r="R28" i="4"/>
  <c r="T7" i="4"/>
  <c r="T13" i="4"/>
  <c r="T8" i="4"/>
  <c r="Q8" i="4"/>
  <c r="Q16" i="4"/>
  <c r="T20" i="4"/>
  <c r="Q20" i="4"/>
  <c r="S21" i="4"/>
  <c r="E21" i="4"/>
  <c r="S17" i="4"/>
  <c r="E17" i="4"/>
  <c r="U18" i="4"/>
  <c r="U14" i="4"/>
  <c r="V13" i="4"/>
  <c r="R13" i="4"/>
  <c r="U10" i="4"/>
  <c r="V9" i="4"/>
  <c r="R9" i="4"/>
  <c r="U6" i="4"/>
  <c r="E29" i="4"/>
  <c r="Q29" i="4" s="1"/>
  <c r="E26" i="4"/>
  <c r="Q26" i="4" s="1"/>
  <c r="S29" i="4"/>
  <c r="R29" i="4"/>
  <c r="Q28" i="4"/>
  <c r="S26" i="4"/>
  <c r="E18" i="4"/>
  <c r="E14" i="4"/>
  <c r="E10" i="4"/>
  <c r="E6" i="4"/>
  <c r="E27" i="4"/>
  <c r="Q27" i="4" s="1"/>
  <c r="S27" i="4"/>
  <c r="R26" i="4"/>
  <c r="S28" i="4"/>
  <c r="R27" i="4"/>
  <c r="T15" i="4" l="1"/>
  <c r="Q9" i="4"/>
  <c r="Q25" i="4"/>
  <c r="Q12" i="4"/>
  <c r="T19" i="4"/>
  <c r="T11" i="4"/>
  <c r="T26" i="4"/>
  <c r="T27" i="4"/>
  <c r="T14" i="4"/>
  <c r="Q14" i="4"/>
  <c r="Q17" i="4"/>
  <c r="T17" i="4"/>
  <c r="T29" i="4"/>
  <c r="T18" i="4"/>
  <c r="Q18" i="4"/>
  <c r="T10" i="4"/>
  <c r="Q10" i="4"/>
  <c r="T6" i="4"/>
  <c r="Q6" i="4"/>
  <c r="Q21" i="4"/>
  <c r="T21" i="4"/>
</calcChain>
</file>

<file path=xl/sharedStrings.xml><?xml version="1.0" encoding="utf-8"?>
<sst xmlns="http://schemas.openxmlformats.org/spreadsheetml/2006/main" count="885" uniqueCount="415">
  <si>
    <t>發布形式</t>
  </si>
  <si>
    <t>10月</t>
  </si>
  <si>
    <t>12月</t>
  </si>
  <si>
    <t>8月</t>
  </si>
  <si>
    <t>9月</t>
  </si>
  <si>
    <t>11月</t>
  </si>
  <si>
    <t>1月</t>
    <phoneticPr fontId="2" type="noConversion"/>
  </si>
  <si>
    <t>2月</t>
  </si>
  <si>
    <t>3月</t>
  </si>
  <si>
    <t>4月</t>
  </si>
  <si>
    <t>5月</t>
  </si>
  <si>
    <t>6月</t>
  </si>
  <si>
    <t>網際網路</t>
  </si>
  <si>
    <t>報告分析</t>
    <phoneticPr fontId="2" type="noConversion"/>
  </si>
  <si>
    <t>人力資源統計</t>
    <phoneticPr fontId="2" type="noConversion"/>
  </si>
  <si>
    <t>一、發布及編製機關單位</t>
  </si>
  <si>
    <t>二、發布形式</t>
  </si>
  <si>
    <t>三、資料範圍、週期及時效</t>
  </si>
  <si>
    <t>四、公開資料發布訊息</t>
  </si>
  <si>
    <t>五、資料品質</t>
  </si>
  <si>
    <t>7月</t>
  </si>
  <si>
    <t>單位：人、％</t>
    <phoneticPr fontId="2" type="noConversion"/>
  </si>
  <si>
    <t>89年</t>
    <phoneticPr fontId="2" type="noConversion"/>
  </si>
  <si>
    <t>90年</t>
    <phoneticPr fontId="2" type="noConversion"/>
  </si>
  <si>
    <t>91年</t>
    <phoneticPr fontId="2" type="noConversion"/>
  </si>
  <si>
    <t>92年</t>
    <phoneticPr fontId="2" type="noConversion"/>
  </si>
  <si>
    <t>93年</t>
    <phoneticPr fontId="2" type="noConversion"/>
  </si>
  <si>
    <t>94年</t>
    <phoneticPr fontId="2" type="noConversion"/>
  </si>
  <si>
    <t>95年</t>
    <phoneticPr fontId="2" type="noConversion"/>
  </si>
  <si>
    <r>
      <t>103年</t>
    </r>
    <r>
      <rPr>
        <sz val="10"/>
        <rFont val="細明體"/>
        <family val="3"/>
        <charset val="136"/>
      </rPr>
      <t/>
    </r>
  </si>
  <si>
    <r>
      <t>104年</t>
    </r>
    <r>
      <rPr>
        <sz val="10"/>
        <rFont val="細明體"/>
        <family val="3"/>
        <charset val="136"/>
      </rPr>
      <t/>
    </r>
  </si>
  <si>
    <t>資料來源：主計處</t>
    <phoneticPr fontId="2" type="noConversion"/>
  </si>
  <si>
    <t>96年</t>
    <phoneticPr fontId="2" type="noConversion"/>
  </si>
  <si>
    <t>97年</t>
    <phoneticPr fontId="2" type="noConversion"/>
  </si>
  <si>
    <t>98年</t>
    <phoneticPr fontId="2" type="noConversion"/>
  </si>
  <si>
    <t>99年</t>
    <phoneticPr fontId="2" type="noConversion"/>
  </si>
  <si>
    <t>100年</t>
    <phoneticPr fontId="2" type="noConversion"/>
  </si>
  <si>
    <t>101年</t>
    <phoneticPr fontId="2" type="noConversion"/>
  </si>
  <si>
    <t>南竿鄉</t>
    <phoneticPr fontId="2" type="noConversion"/>
  </si>
  <si>
    <t>北竿鄉</t>
    <phoneticPr fontId="2" type="noConversion"/>
  </si>
  <si>
    <t>莒光鄉</t>
    <phoneticPr fontId="2" type="noConversion"/>
  </si>
  <si>
    <t>東引鄉</t>
    <phoneticPr fontId="2" type="noConversion"/>
  </si>
  <si>
    <t>單位：新臺幣元</t>
    <phoneticPr fontId="2" type="noConversion"/>
  </si>
  <si>
    <t>家庭戶數</t>
    <phoneticPr fontId="2" type="noConversion"/>
  </si>
  <si>
    <t>平均每戶人數</t>
    <phoneticPr fontId="2" type="noConversion"/>
  </si>
  <si>
    <t>平均每戶成年人數</t>
    <phoneticPr fontId="2" type="noConversion"/>
  </si>
  <si>
    <t>平均每戶就業人數</t>
    <phoneticPr fontId="2" type="noConversion"/>
  </si>
  <si>
    <t>平均每戶所得收入者人數</t>
    <phoneticPr fontId="2" type="noConversion"/>
  </si>
  <si>
    <t>一、所得收入總計</t>
    <phoneticPr fontId="2" type="noConversion"/>
  </si>
  <si>
    <t>二、非消費支出</t>
    <phoneticPr fontId="2" type="noConversion"/>
  </si>
  <si>
    <t>三、消費支出</t>
    <phoneticPr fontId="2" type="noConversion"/>
  </si>
  <si>
    <t>可支配所得</t>
    <phoneticPr fontId="2" type="noConversion"/>
  </si>
  <si>
    <t>最終消費支出</t>
    <phoneticPr fontId="2" type="noConversion"/>
  </si>
  <si>
    <t>儲蓄</t>
    <phoneticPr fontId="2" type="noConversion"/>
  </si>
  <si>
    <t>所得總額</t>
    <phoneticPr fontId="2" type="noConversion"/>
  </si>
  <si>
    <t>104年</t>
  </si>
  <si>
    <t>103年</t>
  </si>
  <si>
    <t>102年</t>
  </si>
  <si>
    <t>105年</t>
  </si>
  <si>
    <t xml:space="preserve">  1.受雇人員報酬</t>
    <phoneticPr fontId="2" type="noConversion"/>
  </si>
  <si>
    <t xml:space="preserve">  2.產業主所得</t>
    <phoneticPr fontId="2" type="noConversion"/>
  </si>
  <si>
    <t xml:space="preserve">  3.財產所得收入</t>
    <phoneticPr fontId="2" type="noConversion"/>
  </si>
  <si>
    <t xml:space="preserve">  4.自用住宅設算租金收入</t>
    <phoneticPr fontId="2" type="noConversion"/>
  </si>
  <si>
    <t xml:space="preserve">  5.經常移轉收入</t>
    <phoneticPr fontId="2" type="noConversion"/>
  </si>
  <si>
    <t xml:space="preserve">  6.雜項收入</t>
    <phoneticPr fontId="2" type="noConversion"/>
  </si>
  <si>
    <t xml:space="preserve">  1.利息支出</t>
    <phoneticPr fontId="2" type="noConversion"/>
  </si>
  <si>
    <t xml:space="preserve">  2.經常移轉支出</t>
    <phoneticPr fontId="2" type="noConversion"/>
  </si>
  <si>
    <t xml:space="preserve">  1.食品及非酒精飲料</t>
    <phoneticPr fontId="2" type="noConversion"/>
  </si>
  <si>
    <t xml:space="preserve">  2.菸酒及檳榔</t>
    <phoneticPr fontId="2" type="noConversion"/>
  </si>
  <si>
    <t xml:space="preserve">  3.衣著鞋襪及服飾用品</t>
    <phoneticPr fontId="2" type="noConversion"/>
  </si>
  <si>
    <t xml:space="preserve">  4.住宅服務、水電瓦斯及其他燃料</t>
    <phoneticPr fontId="2" type="noConversion"/>
  </si>
  <si>
    <t xml:space="preserve">  5.家具設備及家務維護</t>
    <phoneticPr fontId="2" type="noConversion"/>
  </si>
  <si>
    <t xml:space="preserve">  6.醫療保健</t>
    <phoneticPr fontId="2" type="noConversion"/>
  </si>
  <si>
    <t xml:space="preserve">  7.交通</t>
    <phoneticPr fontId="2" type="noConversion"/>
  </si>
  <si>
    <t xml:space="preserve">  8.通訊</t>
    <phoneticPr fontId="2" type="noConversion"/>
  </si>
  <si>
    <t xml:space="preserve">  9.休閒與文化</t>
    <phoneticPr fontId="2" type="noConversion"/>
  </si>
  <si>
    <t xml:space="preserve">  10.教育</t>
    <phoneticPr fontId="2" type="noConversion"/>
  </si>
  <si>
    <t xml:space="preserve">  11.餐廳及旅館</t>
    <phoneticPr fontId="2" type="noConversion"/>
  </si>
  <si>
    <t xml:space="preserve">  12.什項消費</t>
    <phoneticPr fontId="2" type="noConversion"/>
  </si>
  <si>
    <t>106年</t>
  </si>
  <si>
    <r>
      <t>106年</t>
    </r>
    <r>
      <rPr>
        <sz val="10"/>
        <rFont val="細明體"/>
        <family val="3"/>
        <charset val="136"/>
      </rPr>
      <t/>
    </r>
  </si>
  <si>
    <r>
      <t>105年</t>
    </r>
    <r>
      <rPr>
        <sz val="10"/>
        <rFont val="細明體"/>
        <family val="3"/>
        <charset val="136"/>
      </rPr>
      <t/>
    </r>
  </si>
  <si>
    <r>
      <t>107年</t>
    </r>
    <r>
      <rPr>
        <sz val="10"/>
        <rFont val="細明體"/>
        <family val="3"/>
        <charset val="136"/>
      </rPr>
      <t/>
    </r>
  </si>
  <si>
    <t>107年</t>
  </si>
  <si>
    <r>
      <t>108年</t>
    </r>
    <r>
      <rPr>
        <sz val="10"/>
        <rFont val="細明體"/>
        <family val="3"/>
        <charset val="136"/>
      </rPr>
      <t/>
    </r>
  </si>
  <si>
    <t>資料種類</t>
    <phoneticPr fontId="2" type="noConversion"/>
  </si>
  <si>
    <t>資料項目</t>
    <phoneticPr fontId="2" type="noConversion"/>
  </si>
  <si>
    <t>備註</t>
    <phoneticPr fontId="2" type="noConversion"/>
  </si>
  <si>
    <t>年別
Year</t>
    <phoneticPr fontId="2" type="noConversion"/>
  </si>
  <si>
    <t>十五歲以上民間人口
Civilian Population Aged 
15 Years &amp; Over</t>
    <phoneticPr fontId="2" type="noConversion"/>
  </si>
  <si>
    <t>非勞動力
Not in Labor Force</t>
    <phoneticPr fontId="2" type="noConversion"/>
  </si>
  <si>
    <t>勞動力參與率
Labor Force Participation Rate</t>
    <phoneticPr fontId="2" type="noConversion"/>
  </si>
  <si>
    <t>失業率
Unemployment Rate</t>
    <phoneticPr fontId="2" type="noConversion"/>
  </si>
  <si>
    <t>計
Total</t>
    <phoneticPr fontId="2" type="noConversion"/>
  </si>
  <si>
    <t>男
Male</t>
    <phoneticPr fontId="2" type="noConversion"/>
  </si>
  <si>
    <t>女
Female</t>
    <phoneticPr fontId="2" type="noConversion"/>
  </si>
  <si>
    <t>計
Sub-total</t>
    <phoneticPr fontId="2" type="noConversion"/>
  </si>
  <si>
    <t>102年</t>
    <phoneticPr fontId="2" type="noConversion"/>
  </si>
  <si>
    <t>合計
Total</t>
    <phoneticPr fontId="2" type="noConversion"/>
  </si>
  <si>
    <t>就業
Employed</t>
    <phoneticPr fontId="2" type="noConversion"/>
  </si>
  <si>
    <t>失業
Unemployed</t>
    <phoneticPr fontId="2" type="noConversion"/>
  </si>
  <si>
    <t>勞動力
Labor Force</t>
    <phoneticPr fontId="2" type="noConversion"/>
  </si>
  <si>
    <t>108年</t>
  </si>
  <si>
    <t xml:space="preserve">一、發布及編製機關單位 </t>
  </si>
  <si>
    <t xml:space="preserve">＊編製單位：連江縣政府主計處 </t>
  </si>
  <si>
    <t xml:space="preserve">＊傳真：(0836)23024 </t>
  </si>
  <si>
    <t xml:space="preserve">二、發布形式 </t>
  </si>
  <si>
    <t xml:space="preserve">三、資料範圍、週期及時效 </t>
  </si>
  <si>
    <t xml:space="preserve">＊統計項目定義： </t>
  </si>
  <si>
    <t xml:space="preserve">＊統計單位：勞動力、就業者、失業者、非勞動力：千人； 勞動力參與率、失業率：％ </t>
  </si>
  <si>
    <t xml:space="preserve">＊統計分類：按性別、年齡、教育程度、行業、職業、從業身分及失業原因等 統計。 </t>
  </si>
  <si>
    <t xml:space="preserve">五、資料品質 </t>
  </si>
  <si>
    <t xml:space="preserve">＊發布機關、單位：連江縣政府主計處 </t>
    <phoneticPr fontId="2" type="noConversion"/>
  </si>
  <si>
    <t>＊發布機關、單位：連江縣政府主計處</t>
    <phoneticPr fontId="2" type="noConversion"/>
  </si>
  <si>
    <t>＊編製單位：連江縣政府主計處</t>
    <phoneticPr fontId="2" type="noConversion"/>
  </si>
  <si>
    <t>＊傳真：(0836)23024</t>
    <phoneticPr fontId="2" type="noConversion"/>
  </si>
  <si>
    <t>＊口頭：（ ）記者會或說明會</t>
    <phoneticPr fontId="2" type="noConversion"/>
  </si>
  <si>
    <t>＊書面：（ ）新聞稿   （ ）報表  （ ）書刊，刊名：</t>
    <phoneticPr fontId="2" type="noConversion"/>
  </si>
  <si>
    <t>（ ）磁片   （ ）光碟片  （ ）其他</t>
    <phoneticPr fontId="2" type="noConversion"/>
  </si>
  <si>
    <t>＊統計項目定義：</t>
    <phoneticPr fontId="2" type="noConversion"/>
  </si>
  <si>
    <t>＊統計單位：家庭收支及消費以「新臺幣元」為單位。</t>
    <phoneticPr fontId="2" type="noConversion"/>
  </si>
  <si>
    <t xml:space="preserve">(一)勞動力：指在資料標準週內年滿15歲可以工作之民間人口，包括就業者 及失業者。 </t>
    <phoneticPr fontId="2" type="noConversion"/>
  </si>
  <si>
    <t xml:space="preserve">(二)就業者：指在資料標準週內年滿 15 歲從事有酬工作者，或從事 15 小時 以上之無酬家屬工作者。 </t>
    <phoneticPr fontId="2" type="noConversion"/>
  </si>
  <si>
    <t xml:space="preserve">(五)勞動力參與率：勞動力占 15 歲以上民間人口之比率。 </t>
    <phoneticPr fontId="2" type="noConversion"/>
  </si>
  <si>
    <t xml:space="preserve">(六)失業率：失業者占勞動力之比率。 </t>
    <phoneticPr fontId="2" type="noConversion"/>
  </si>
  <si>
    <t xml:space="preserve">＊口頭：（ ）記者會或說明會 </t>
    <phoneticPr fontId="2" type="noConversion"/>
  </si>
  <si>
    <t>＊統計地區範圍及對象：連江縣內年滿15歲、自由從事經濟活動之本國籍民間人口(武裝勞動力與監管人口除外)。</t>
    <phoneticPr fontId="2" type="noConversion"/>
  </si>
  <si>
    <t>＊統計地區範圍及對象：凡居住於連江縣具有中華民國國籍，其戶籍為獨立設戶，戶內成員共同經濟生活之一般家庭均為調查對象。</t>
    <phoneticPr fontId="2" type="noConversion"/>
  </si>
  <si>
    <t>＊統計標準時間：以全年之家庭經濟活動發生事實為準(動態資料以每年1月1日起至12月31日止全年累計數字為準，靜態資料係以當年年底之數字為準)。</t>
    <phoneticPr fontId="2" type="noConversion"/>
  </si>
  <si>
    <t>(二)平均每戶家庭支出係由消費性支出(含食、衣、住、行、育樂及醫療等各項消費支出)及非消費性支出(含利息及經常移轉支出)所組成。</t>
    <phoneticPr fontId="2" type="noConversion"/>
  </si>
  <si>
    <t>31日</t>
    <phoneticPr fontId="2" type="noConversion"/>
  </si>
  <si>
    <t>預訂發布時間</t>
    <phoneticPr fontId="2" type="noConversion"/>
  </si>
  <si>
    <t xml:space="preserve">(三)失業者：參採國際勞工組織(ILO)之規定，與先進國家所公布之失業定義相同，係指在資料標準週內年滿15歲同時具有下列條件者：無工作；隨時可以工作；正在尋找工作或已找工作在等待結果。此外，尚包括等待恢復工作者及找到職業而未開始工作亦無報酬者。 </t>
    <phoneticPr fontId="2" type="noConversion"/>
  </si>
  <si>
    <t xml:space="preserve">(四)非勞動力：指在資料標準週內，年滿15歲不屬於勞動力之民間人口，包括因求學、料理家務、高齡、身心障礙、想工作而未找工作及其他原因等而未工作亦未找工作者。 </t>
    <phoneticPr fontId="2" type="noConversion"/>
  </si>
  <si>
    <t xml:space="preserve">＊統計指標編製方法與資料來源說明：本府案年配合辦理該項調查，由本處及鄉公所調查員實地訪問調查，經本處初審資料及院總處彙整調查資料後，依據院總處之人力資源調查報告彙編。 </t>
    <phoneticPr fontId="2" type="noConversion"/>
  </si>
  <si>
    <t>四、公開資料發布訊息</t>
    <phoneticPr fontId="2" type="noConversion"/>
  </si>
  <si>
    <t>(一)平均每戶家庭所得總額（經常性收入）係由受僱人員報酬、產業主所得、財產所得收入、經常移轉收入、雜項收入、自用住宅設算租金收入及自用住宅設算折舊所組成。</t>
    <phoneticPr fontId="2" type="noConversion"/>
  </si>
  <si>
    <t>＊統計指標編製方法與資料來源說明：本調查係採用「分層二段隨機抽樣方法」，由本縣家戶抽選樣本，並由本室及鄉公所調查員實地訪問調查，經本室初審資料及院總處彙整調查資料後，依據院總處發布之家庭收支調查報告彙編。</t>
    <phoneticPr fontId="2" type="noConversion"/>
  </si>
  <si>
    <t>統計資料背景說明</t>
    <phoneticPr fontId="2" type="noConversion"/>
  </si>
  <si>
    <t xml:space="preserve">＊發布週期（指資料編製或產生之頻率，如月、季、年等）：年 </t>
    <phoneticPr fontId="2" type="noConversion"/>
  </si>
  <si>
    <t>＊時效（指統計標準時間至資料發布時間之間隔時間）：10個月</t>
    <phoneticPr fontId="2" type="noConversion"/>
  </si>
  <si>
    <t>＊預告發布日期（含預告方式及週期）：每年10月底前上網發布。</t>
    <phoneticPr fontId="2" type="noConversion"/>
  </si>
  <si>
    <t>＊資料變革：無。</t>
    <phoneticPr fontId="2" type="noConversion"/>
  </si>
  <si>
    <t>＊同步發送單位（說明資料發布時同步發送之單位或可同步查得該資料之網址）：無。</t>
    <phoneticPr fontId="2" type="noConversion"/>
  </si>
  <si>
    <t>＊發布週期（指資料編製或產生之頻率，如月、季、年等）：年。</t>
    <phoneticPr fontId="2" type="noConversion"/>
  </si>
  <si>
    <t>＊統計分類：家庭收支統計。</t>
    <phoneticPr fontId="2" type="noConversion"/>
  </si>
  <si>
    <t xml:space="preserve">＊統計資料交叉查核及確保資料合理性之機制（說明各項資料之相互關係及不同資料來源之相關統計差異性）：為確保調查資料品質，本調查需於各該調查結束之次週辦理控制複查。 </t>
    <phoneticPr fontId="2" type="noConversion"/>
  </si>
  <si>
    <t>＊統計資料交叉查核及確保資料合理性之機制（說明各項資料之相互關係及不同資料來源之相關統計差異性）：收支科目及消費科目做極端值及交叉檢查，確保資料正確性。</t>
    <phoneticPr fontId="2" type="noConversion"/>
  </si>
  <si>
    <t>六、須注意及預定改變之事項（說明預定修正之資料、定義、統計方法等及其修正原因）：無 。</t>
    <phoneticPr fontId="2" type="noConversion"/>
  </si>
  <si>
    <t>七、其他事項:無。</t>
    <phoneticPr fontId="2" type="noConversion"/>
  </si>
  <si>
    <t>＊資料變革：無。</t>
    <phoneticPr fontId="2" type="noConversion"/>
  </si>
  <si>
    <t xml:space="preserve">＊預告發布日期（含預告方式及週期）：每年6月底前上網發布。 </t>
    <phoneticPr fontId="2" type="noConversion"/>
  </si>
  <si>
    <t>＊同步發送單位（說明資料發布時同步發送之單位或可同步查得該資料之網址）：無 。</t>
    <phoneticPr fontId="2" type="noConversion"/>
  </si>
  <si>
    <t>六、須注意及預定改變之事項（說明預定修正之資料、定義、統計方法等及其修正原因）：無。</t>
    <phoneticPr fontId="2" type="noConversion"/>
  </si>
  <si>
    <t>七、其他事項：無。</t>
    <phoneticPr fontId="2" type="noConversion"/>
  </si>
  <si>
    <t>連江縣政府主計處</t>
  </si>
  <si>
    <t>0836-23024</t>
  </si>
  <si>
    <t>預告日期：</t>
    <phoneticPr fontId="2" type="noConversion"/>
  </si>
  <si>
    <t>年</t>
    <phoneticPr fontId="2" type="noConversion"/>
  </si>
  <si>
    <t>月</t>
    <phoneticPr fontId="2" type="noConversion"/>
  </si>
  <si>
    <t>日</t>
    <phoneticPr fontId="2" type="noConversion"/>
  </si>
  <si>
    <t>聯絡人：</t>
  </si>
  <si>
    <t>服務單位：</t>
  </si>
  <si>
    <t>電話：</t>
  </si>
  <si>
    <t>傳真：</t>
  </si>
  <si>
    <t>電子信箱：</t>
  </si>
  <si>
    <t>說明：</t>
    <phoneticPr fontId="2" type="noConversion"/>
  </si>
  <si>
    <t>1.點選資料項目可以連結資料背景說明。</t>
    <phoneticPr fontId="2" type="noConversion"/>
  </si>
  <si>
    <t>2.若資料項目之發布形式為網際網路時，點選預定發布時間欄位之發布資料時間連結資料表。</t>
    <phoneticPr fontId="2" type="noConversion"/>
  </si>
  <si>
    <t>3.若遇假日資料延後一天發布。</t>
    <phoneticPr fontId="2" type="noConversion"/>
  </si>
  <si>
    <r>
      <rPr>
        <sz val="14"/>
        <rFont val="標楷體"/>
        <family val="4"/>
        <charset val="136"/>
      </rPr>
      <t>＊電子媒體：（v）線上書刊及資料庫，網址：</t>
    </r>
    <r>
      <rPr>
        <u/>
        <sz val="14"/>
        <color theme="10"/>
        <rFont val="標楷體"/>
        <family val="4"/>
        <charset val="136"/>
      </rPr>
      <t>https://www.matsu.gov.tw/chhtml/downloadclass/371030000A0012/2039</t>
    </r>
    <phoneticPr fontId="2" type="noConversion"/>
  </si>
  <si>
    <r>
      <t>＊電子媒體：（v）線上書刊及資料庫，網址：</t>
    </r>
    <r>
      <rPr>
        <sz val="14"/>
        <color rgb="FF0000FF"/>
        <rFont val="標楷體"/>
        <family val="4"/>
        <charset val="136"/>
      </rPr>
      <t>https://www.matsu.gov.tw/chhtml/Downloadclass/371030000A0012/2039?cclassid=300</t>
    </r>
    <phoneticPr fontId="2" type="noConversion"/>
  </si>
  <si>
    <r>
      <rPr>
        <sz val="19"/>
        <color indexed="8"/>
        <rFont val="標楷體"/>
        <family val="4"/>
        <charset val="136"/>
      </rPr>
      <t>連江縣政府主計處</t>
    </r>
    <phoneticPr fontId="2" type="noConversion"/>
  </si>
  <si>
    <t>家庭所得及支出統計</t>
    <phoneticPr fontId="2" type="noConversion"/>
  </si>
  <si>
    <t>資料種類：家庭所得及支出統計</t>
    <phoneticPr fontId="2" type="noConversion"/>
  </si>
  <si>
    <t>資料種類：人力資源統計</t>
    <phoneticPr fontId="2" type="noConversion"/>
  </si>
  <si>
    <t xml:space="preserve">＊電子信箱：a0653@matsu.gov.tw </t>
    <phoneticPr fontId="2" type="noConversion"/>
  </si>
  <si>
    <t>＊電子信箱：a0653@matsu.gov.tw</t>
    <phoneticPr fontId="2" type="noConversion"/>
  </si>
  <si>
    <t>＊聯絡電話：(0836)23431分機6723</t>
    <phoneticPr fontId="2" type="noConversion"/>
  </si>
  <si>
    <t xml:space="preserve">＊時效（指統計標準時間至資料發布時間之間隔時間）：9個月又2週 </t>
    <phoneticPr fontId="2" type="noConversion"/>
  </si>
  <si>
    <t>連江縣總決算歲入－來源別</t>
  </si>
  <si>
    <t>連江縣總決算歲出－政事別</t>
  </si>
  <si>
    <t>連江縣總決算歲出－機關別</t>
  </si>
  <si>
    <t>連江縣總決算自有財源與補助及協助收入</t>
  </si>
  <si>
    <t>財政統計</t>
  </si>
  <si>
    <t>連江縣總預算歲入－來源別</t>
    <phoneticPr fontId="2" type="noConversion"/>
  </si>
  <si>
    <t>連江縣總預算歲出－政事別</t>
    <phoneticPr fontId="2" type="noConversion"/>
  </si>
  <si>
    <t>連江縣總預算歲出－機關別</t>
    <phoneticPr fontId="2" type="noConversion"/>
  </si>
  <si>
    <t>連江縣歲出用途別－經常門</t>
    <phoneticPr fontId="2" type="noConversion"/>
  </si>
  <si>
    <t>連江縣歲出用途別－資本門</t>
    <phoneticPr fontId="2" type="noConversion"/>
  </si>
  <si>
    <t>11</t>
    <phoneticPr fontId="2" type="noConversion"/>
  </si>
  <si>
    <t>15</t>
    <phoneticPr fontId="2" type="noConversion"/>
  </si>
  <si>
    <t xml:space="preserve"> </t>
    <phoneticPr fontId="2" type="noConversion"/>
  </si>
  <si>
    <t>財政統計</t>
    <phoneticPr fontId="2" type="noConversion"/>
  </si>
  <si>
    <t>112年</t>
    <phoneticPr fontId="2" type="noConversion"/>
  </si>
  <si>
    <t>資料項目：人力資源調查結果 (勞動力、勞動參與率、就業人數、失業人數、失業率)</t>
    <phoneticPr fontId="2" type="noConversion"/>
  </si>
  <si>
    <t>人力資源調查結果 (勞動力、勞動參與率、就業人數、失業人數、失業率)</t>
    <phoneticPr fontId="2" type="noConversion"/>
  </si>
  <si>
    <t>家庭收支調查結果(平均每戶收支、可支配所得額、家庭消費支出結構、家庭設備普及率及自有住宅率)</t>
    <phoneticPr fontId="2" type="noConversion"/>
  </si>
  <si>
    <t>資料項目：家庭收支調查結果(平均每戶收支、可支配所得額、家庭消費支出結構、家庭設備普及率及自有住宅率)</t>
    <phoneticPr fontId="2" type="noConversion"/>
  </si>
  <si>
    <t>113年</t>
    <phoneticPr fontId="2" type="noConversion"/>
  </si>
  <si>
    <t>112年</t>
    <phoneticPr fontId="2" type="noConversion"/>
  </si>
  <si>
    <t>112年</t>
    <phoneticPr fontId="2" type="noConversion"/>
  </si>
  <si>
    <t>(112年)</t>
    <phoneticPr fontId="2" type="noConversion"/>
  </si>
  <si>
    <t>(112年)</t>
    <phoneticPr fontId="2" type="noConversion"/>
  </si>
  <si>
    <t>陳彥文</t>
    <phoneticPr fontId="2" type="noConversion"/>
  </si>
  <si>
    <t>0836-22110#6700</t>
    <phoneticPr fontId="2" type="noConversion"/>
  </si>
  <si>
    <t>a0618@matsu.gov.tw</t>
    <phoneticPr fontId="2" type="noConversion"/>
  </si>
  <si>
    <t>資料種類：財政統計</t>
    <phoneticPr fontId="2" type="noConversion"/>
  </si>
  <si>
    <t>資料項目：連江縣總預算歲入-來源別</t>
    <phoneticPr fontId="2" type="noConversion"/>
  </si>
  <si>
    <t>＊聯絡人：陳彥文</t>
    <phoneticPr fontId="2" type="noConversion"/>
  </si>
  <si>
    <t>＊聯絡電話：(0836)23431分機6700</t>
    <phoneticPr fontId="2" type="noConversion"/>
  </si>
  <si>
    <t xml:space="preserve">＊電子信箱：a0618@matsu.gov.tw </t>
    <phoneticPr fontId="2" type="noConversion"/>
  </si>
  <si>
    <t>＊書面：（ ）新聞稿   （v）報表  （ ）書刊，刊名：</t>
    <phoneticPr fontId="2" type="noConversion"/>
  </si>
  <si>
    <t>＊電子媒體：（v）線上書刊及資料庫，網址：https://www.matsu.gov.tw/chhtml/link/371030000A0012/659</t>
    <phoneticPr fontId="2" type="noConversion"/>
  </si>
  <si>
    <t>＊統計地區範圍及對象：凡編列歲入預算之連江縣各機關均為統計對象。</t>
    <phoneticPr fontId="2" type="noConversion"/>
  </si>
  <si>
    <t>＊統計標準時間：以每年1月1日至12月31日之事實為準。</t>
    <phoneticPr fontId="2" type="noConversion"/>
  </si>
  <si>
    <t>依編製當年度連江縣總預算編製作業手冊中歲入來源別科目中分類之定義。</t>
    <phoneticPr fontId="37" type="noConversion"/>
  </si>
  <si>
    <t xml:space="preserve">＊統計項目定義： </t>
    <phoneticPr fontId="37" type="noConversion"/>
  </si>
  <si>
    <t>＊統計單位：新臺幣元。</t>
    <phoneticPr fontId="37" type="noConversion"/>
  </si>
  <si>
    <t>＊統計分類：</t>
    <phoneticPr fontId="37" type="noConversion"/>
  </si>
  <si>
    <t>(一)按當年度原預算數及追加(減)後預算數分，各項再依經常門及資本門等分類。</t>
  </si>
  <si>
    <t>(二)按歲入來源別之科目分。</t>
  </si>
  <si>
    <t>＊同步發送單位（說明資料發布時同步發送之單位或可同步查得該資料之網址）：連江縣政府主計處。</t>
    <phoneticPr fontId="2" type="noConversion"/>
  </si>
  <si>
    <t>＊統計指標編製方法與資料來源說明：依據地方政府歲計會計資訊管理系統之資料彙編。</t>
    <phoneticPr fontId="2" type="noConversion"/>
  </si>
  <si>
    <t xml:space="preserve">＊時效（指統計標準時間至資料發布時間之間隔時間）：於預算(含追加減)發布後2個月內編報 </t>
    <phoneticPr fontId="2" type="noConversion"/>
  </si>
  <si>
    <t>＊統計資料交叉查核及確保資料合理性之機制（說明各項資料之相互關係及不同資料來源之相關統計差異性）：依上述之統計項目定義，採電腦作業且具查核機制，以確定資料之合理性。</t>
    <phoneticPr fontId="2" type="noConversion"/>
  </si>
  <si>
    <t>資料項目：連江縣總預算歲出-政事別</t>
    <phoneticPr fontId="2" type="noConversion"/>
  </si>
  <si>
    <t>＊統計地區範圍及對象：凡編列歲出預算之連江縣各機關均為統計對象。</t>
    <phoneticPr fontId="2" type="noConversion"/>
  </si>
  <si>
    <t>依編製當年度連江縣總預算編製作業手冊中歲出政事別科目中分類之定義。</t>
    <phoneticPr fontId="37" type="noConversion"/>
  </si>
  <si>
    <t>(二)按歲出政事別之科目分。</t>
  </si>
  <si>
    <t>＊時效（指統計標準時間至資料發布時間之間隔時間）：於預算(含追加減)發布後2個月內編報</t>
    <phoneticPr fontId="2" type="noConversion"/>
  </si>
  <si>
    <t>資料項目：連江縣總預算歲出—機關別</t>
    <phoneticPr fontId="2" type="noConversion"/>
  </si>
  <si>
    <t>連江縣各主管機關。</t>
  </si>
  <si>
    <t>連江縣各主管機關。</t>
    <phoneticPr fontId="37" type="noConversion"/>
  </si>
  <si>
    <t>(二)按主管機關別分類。</t>
  </si>
  <si>
    <t>資料項目：連江縣歲出用途別－經常門</t>
    <phoneticPr fontId="2" type="noConversion"/>
  </si>
  <si>
    <t>(一)經常門：係指歲出除增置或擴充、改良資產及增加投資外之經常支出。</t>
  </si>
  <si>
    <r>
      <t>(二)各歲出用途別之科目定義與預算</t>
    </r>
    <r>
      <rPr>
        <sz val="14"/>
        <color rgb="FFFF0000"/>
        <rFont val="標楷體"/>
        <family val="4"/>
        <charset val="136"/>
      </rPr>
      <t>及會計</t>
    </r>
    <r>
      <rPr>
        <sz val="14"/>
        <color theme="1"/>
        <rFont val="標楷體"/>
        <family val="4"/>
        <charset val="136"/>
      </rPr>
      <t>上所用之科目定義相同。</t>
    </r>
  </si>
  <si>
    <t>＊統計地區範圍及對象：凡編列歲出決算之連江縣各機關均為統計對象。</t>
    <phoneticPr fontId="2" type="noConversion"/>
  </si>
  <si>
    <t>(二)橫列項目按各機關別分類。</t>
  </si>
  <si>
    <r>
      <t>(一)縱行項目按</t>
    </r>
    <r>
      <rPr>
        <sz val="14"/>
        <color rgb="FFFF0000"/>
        <rFont val="標楷體"/>
        <family val="4"/>
        <charset val="136"/>
      </rPr>
      <t>按人事費、業務費、獎補助費及債務費</t>
    </r>
    <r>
      <rPr>
        <sz val="14"/>
        <color theme="1"/>
        <rFont val="標楷體"/>
        <family val="4"/>
        <charset val="136"/>
      </rPr>
      <t>分類。</t>
    </r>
  </si>
  <si>
    <t>＊資料變革：無</t>
    <phoneticPr fontId="37" type="noConversion"/>
  </si>
  <si>
    <t>＊發布週期：年</t>
    <phoneticPr fontId="37" type="noConversion"/>
  </si>
  <si>
    <t>＊時效：於預算(含追加減)發布後2個月內編報</t>
    <phoneticPr fontId="37" type="noConversion"/>
  </si>
  <si>
    <t>資料項目：連江縣歲出用途別－資本門</t>
    <phoneticPr fontId="2" type="noConversion"/>
  </si>
  <si>
    <r>
      <t>(一)縱行項目按</t>
    </r>
    <r>
      <rPr>
        <sz val="14"/>
        <color rgb="FFFF0000"/>
        <rFont val="標楷體"/>
        <family val="4"/>
        <charset val="136"/>
      </rPr>
      <t>人事費、業務費、設備及投資及獎補助費</t>
    </r>
    <r>
      <rPr>
        <sz val="14"/>
        <color theme="1"/>
        <rFont val="標楷體"/>
        <family val="4"/>
        <charset val="136"/>
      </rPr>
      <t>分類。</t>
    </r>
  </si>
  <si>
    <t>(一)資本門：係指增置或擴充、改良資產及增加投資之資本支出。</t>
  </si>
  <si>
    <t>＊預告發布日期（含預告方式及週期）：於連江縣政府主計處網站上之「預告統計資料發布時間表」。</t>
    <phoneticPr fontId="2" type="noConversion"/>
  </si>
  <si>
    <t>資料項目：連江縣總決算歲入－來源別</t>
    <phoneticPr fontId="2" type="noConversion"/>
  </si>
  <si>
    <t>＊統計地區範圍及對象：凡編列歲入決算之連江縣各機關均為統計對象。</t>
    <phoneticPr fontId="2" type="noConversion"/>
  </si>
  <si>
    <t>(一)按追加(減)後預算數、原列決算數、決算審定數、決算審定數與預算數之比較增減分，決算審定數再依合計、實收數、應收數及保留數分。</t>
  </si>
  <si>
    <t>(一)按追加(減)後預算數、原列決算數、決算審定數、決算審定數與預算數之比較增減分，決算審定數再依合計、實收數、應收數及保留數分。</t>
    <phoneticPr fontId="37" type="noConversion"/>
  </si>
  <si>
    <t>各歲入來源別之科目定義與預算及會計上所用之科目定義相同。</t>
  </si>
  <si>
    <t>＊統計指標編製方法與資料來源說明：依據連江縣總決算審核報告編製。</t>
    <phoneticPr fontId="2" type="noConversion"/>
  </si>
  <si>
    <t>資料項目：連江縣總決算歲出－政事別</t>
    <phoneticPr fontId="2" type="noConversion"/>
  </si>
  <si>
    <t>各政事別之科目定義與預算及會計上所用之科目定義相同。</t>
    <phoneticPr fontId="37" type="noConversion"/>
  </si>
  <si>
    <t>資料項目：連江縣總決算歲出－機關別</t>
    <phoneticPr fontId="2" type="noConversion"/>
  </si>
  <si>
    <t>(二)按主管機關別分。</t>
  </si>
  <si>
    <t>資料項目：連江縣總決算歲入自有財源與補助及協助收入</t>
    <phoneticPr fontId="2" type="noConversion"/>
  </si>
  <si>
    <t>(二)按自有財源、補助及協助收入分，自有財源再依自籌財源及統籌分配稅分類。</t>
  </si>
  <si>
    <r>
      <t>(一)按</t>
    </r>
    <r>
      <rPr>
        <sz val="14"/>
        <color rgb="FFFF0000"/>
        <rFont val="標楷體"/>
        <family val="4"/>
        <charset val="136"/>
      </rPr>
      <t>決算審定數</t>
    </r>
    <r>
      <rPr>
        <sz val="14"/>
        <color theme="1"/>
        <rFont val="標楷體"/>
        <family val="4"/>
        <charset val="136"/>
      </rPr>
      <t>及上年度決算審定數分。</t>
    </r>
  </si>
  <si>
    <t>(一)自有財源：為補助收入以外之一切收入(含自籌財源及統籌分配稅)，但不包括債務之舉借及以前年度歲計賸餘之移用，不含附屬單位決算及特別決算。</t>
  </si>
  <si>
    <t>(二)自籌財源：歲入決算數扣除補助收入及統籌分配稅，不含附屬單位決算及特別決算。</t>
  </si>
  <si>
    <t>1.稅課收入：包括菸酒稅、土地稅、房屋稅、使用牌照稅、契稅、印花稅、娛樂稅及特別稅，不含附屬單位決算及特別決算。</t>
  </si>
  <si>
    <t>2.稅外收入：罰款及賠償收入、規費收入、信託管理收入、財產收入、營業盈餘及事業收入、捐獻及贈與收入、其他收入，不含附屬單位決算及特別決算。</t>
  </si>
  <si>
    <t>(三)統籌分配稅：依據財政收支劃分法有關規定，中央統籌分配地方政府之稅課收入。</t>
  </si>
  <si>
    <t>(四)補助及協助收入：上級政府補助收入。</t>
  </si>
  <si>
    <t>112</t>
    <phoneticPr fontId="2" type="noConversion"/>
  </si>
  <si>
    <t>28日</t>
    <phoneticPr fontId="2" type="noConversion"/>
  </si>
  <si>
    <t>4日</t>
    <phoneticPr fontId="2" type="noConversion"/>
  </si>
  <si>
    <t>＊時效：2個月又8日</t>
    <phoneticPr fontId="37" type="noConversion"/>
  </si>
  <si>
    <t>＊時效：9個月又4日</t>
    <phoneticPr fontId="37" type="noConversion"/>
  </si>
  <si>
    <t xml:space="preserve">＊統計標準時間：9月13日至9月19日調查結果為準。 </t>
    <phoneticPr fontId="2" type="noConversion"/>
  </si>
  <si>
    <t>2日</t>
    <phoneticPr fontId="2" type="noConversion"/>
  </si>
  <si>
    <t>公開類</t>
  </si>
  <si>
    <t>編製機關</t>
  </si>
  <si>
    <t>連江縣政府(主計處)</t>
  </si>
  <si>
    <t>年  報</t>
  </si>
  <si>
    <t>於次年2月底前編報</t>
  </si>
  <si>
    <t>表    號</t>
  </si>
  <si>
    <t>20901-02-05</t>
  </si>
  <si>
    <t>連江縣歲出用途別－經常門</t>
    <phoneticPr fontId="12" type="noConversion"/>
  </si>
  <si>
    <t>連江縣歲出用途別－經常門（續完）</t>
  </si>
  <si>
    <t xml:space="preserve">                          </t>
  </si>
  <si>
    <t>中華民國 113 年度</t>
  </si>
  <si>
    <t>單位：新臺幣元</t>
  </si>
  <si>
    <t>中華民國113 年度</t>
  </si>
  <si>
    <t xml:space="preserve"> 單位：新臺幣元</t>
  </si>
  <si>
    <t>機關別</t>
  </si>
  <si>
    <t>合計</t>
  </si>
  <si>
    <t>人 事 費</t>
  </si>
  <si>
    <t>業 務 費</t>
  </si>
  <si>
    <t>獎補助費</t>
  </si>
  <si>
    <t>債務費</t>
  </si>
  <si>
    <t>退休退職給付</t>
  </si>
  <si>
    <t>兼職費</t>
  </si>
  <si>
    <t>臨時人員酬金</t>
  </si>
  <si>
    <t>按日按件計資酬金</t>
  </si>
  <si>
    <t>土地租金</t>
  </si>
  <si>
    <t>稅捐及
規費</t>
  </si>
  <si>
    <t>保險費</t>
  </si>
  <si>
    <t>政府機關間之補助</t>
  </si>
  <si>
    <t>地方政府對下級政府之補助</t>
  </si>
  <si>
    <t>對國內團體之捐助</t>
  </si>
  <si>
    <t>對外之
捐助</t>
  </si>
  <si>
    <t>差額補貼</t>
  </si>
  <si>
    <t>對特種基金之補助</t>
  </si>
  <si>
    <t>對私校之獎助</t>
  </si>
  <si>
    <t>社會保險負擔</t>
  </si>
  <si>
    <t>社會福利津貼及濟助</t>
  </si>
  <si>
    <t>對公保軍保退撫基金之補助及挹注</t>
  </si>
  <si>
    <t>其它</t>
  </si>
  <si>
    <t>總計</t>
  </si>
  <si>
    <t>縣議會主管
　</t>
  </si>
  <si>
    <t>縣政府主管
　</t>
  </si>
  <si>
    <t>民政社會處主管
　</t>
  </si>
  <si>
    <t>衛生局主管
　</t>
  </si>
  <si>
    <t>警察局主管
　</t>
  </si>
  <si>
    <t>消防局主管
　</t>
  </si>
  <si>
    <t>地政局主管
　</t>
  </si>
  <si>
    <t>財政稅務局主管
　</t>
  </si>
  <si>
    <t>交通旅遊局主管
　</t>
  </si>
  <si>
    <t>環境資源局主管
　</t>
  </si>
  <si>
    <t>統籌支撥科目
　</t>
  </si>
  <si>
    <t>調整公務員工待遇準備</t>
    <phoneticPr fontId="12" type="noConversion"/>
  </si>
  <si>
    <t>第二預備金
　</t>
  </si>
  <si>
    <t>填表</t>
  </si>
  <si>
    <t>審核</t>
  </si>
  <si>
    <t>業務主管人員</t>
  </si>
  <si>
    <t>機關首長</t>
  </si>
  <si>
    <t>中華民國 113 年 1 月16日編製</t>
    <phoneticPr fontId="12" type="noConversion"/>
  </si>
  <si>
    <t>主辦統計人員</t>
  </si>
  <si>
    <t>資料來源：依據地方政府歲計會計資訊管理系統之資料彙編。</t>
  </si>
  <si>
    <t>填表說明：本表1式2份，於完成會核程序後，1份送本府主計處(會計科)，1份自存。</t>
  </si>
  <si>
    <t>連江縣政府
(主計處)</t>
  </si>
  <si>
    <t>20901-02-06</t>
  </si>
  <si>
    <t>連江縣歲出用途別－資本門</t>
    <phoneticPr fontId="12" type="noConversion"/>
  </si>
  <si>
    <t>連江縣歲出用途別－資本門（續完）</t>
  </si>
  <si>
    <t xml:space="preserve">                    </t>
  </si>
  <si>
    <t>中華民國113年度</t>
  </si>
  <si>
    <t>人事費</t>
  </si>
  <si>
    <t>業務費</t>
  </si>
  <si>
    <t>設備及投資</t>
  </si>
  <si>
    <t>土地</t>
  </si>
  <si>
    <t>房屋建築及設備費</t>
  </si>
  <si>
    <t>公共建設及設施費</t>
  </si>
  <si>
    <t>機械設備費</t>
  </si>
  <si>
    <t>運輸設備費</t>
  </si>
  <si>
    <t>資訊軟硬體設備費</t>
  </si>
  <si>
    <t>雜項設備費</t>
  </si>
  <si>
    <t>權利</t>
  </si>
  <si>
    <t>投資</t>
  </si>
  <si>
    <t>中華民國 113    年 1   月 16   日編製</t>
  </si>
  <si>
    <r>
      <rPr>
        <sz val="10"/>
        <color indexed="8"/>
        <rFont val="標楷體"/>
        <family val="4"/>
        <charset val="136"/>
      </rPr>
      <t>填表說明：本表</t>
    </r>
    <r>
      <rPr>
        <sz val="10"/>
        <color indexed="8"/>
        <rFont val="標楷體"/>
        <family val="4"/>
        <charset val="136"/>
      </rPr>
      <t>1</t>
    </r>
    <r>
      <rPr>
        <sz val="10"/>
        <color indexed="8"/>
        <rFont val="標楷體"/>
        <family val="4"/>
        <charset val="136"/>
      </rPr>
      <t>式</t>
    </r>
    <r>
      <rPr>
        <sz val="10"/>
        <color indexed="8"/>
        <rFont val="標楷體"/>
        <family val="4"/>
        <charset val="136"/>
      </rPr>
      <t>2</t>
    </r>
    <r>
      <rPr>
        <sz val="10"/>
        <color indexed="8"/>
        <rFont val="標楷體"/>
        <family val="4"/>
        <charset val="136"/>
      </rPr>
      <t>份，於完成會核程序後，</t>
    </r>
    <r>
      <rPr>
        <sz val="10"/>
        <color indexed="8"/>
        <rFont val="標楷體"/>
        <family val="4"/>
        <charset val="136"/>
      </rPr>
      <t>1</t>
    </r>
    <r>
      <rPr>
        <sz val="10"/>
        <color indexed="8"/>
        <rFont val="標楷體"/>
        <family val="4"/>
        <charset val="136"/>
      </rPr>
      <t>份送本府主計處</t>
    </r>
    <r>
      <rPr>
        <sz val="10"/>
        <color indexed="8"/>
        <rFont val="標楷體"/>
        <family val="4"/>
        <charset val="136"/>
      </rPr>
      <t>(</t>
    </r>
    <r>
      <rPr>
        <sz val="10"/>
        <color indexed="8"/>
        <rFont val="標楷體"/>
        <family val="4"/>
        <charset val="136"/>
      </rPr>
      <t>會計科</t>
    </r>
    <r>
      <rPr>
        <sz val="10"/>
        <color indexed="8"/>
        <rFont val="標楷體"/>
        <family val="4"/>
        <charset val="136"/>
      </rPr>
      <t>)</t>
    </r>
    <r>
      <rPr>
        <sz val="10"/>
        <color indexed="8"/>
        <rFont val="標楷體"/>
        <family val="4"/>
        <charset val="136"/>
      </rPr>
      <t>，</t>
    </r>
    <r>
      <rPr>
        <sz val="10"/>
        <color indexed="8"/>
        <rFont val="標楷體"/>
        <family val="4"/>
        <charset val="136"/>
      </rPr>
      <t>1</t>
    </r>
    <r>
      <rPr>
        <sz val="10"/>
        <color indexed="8"/>
        <rFont val="標楷體"/>
        <family val="4"/>
        <charset val="136"/>
      </rPr>
      <t>份自存。</t>
    </r>
  </si>
  <si>
    <r>
      <rPr>
        <sz val="9"/>
        <color indexed="8"/>
        <rFont val="標楷體"/>
        <family val="4"/>
        <charset val="136"/>
      </rPr>
      <t>連江縣政府</t>
    </r>
    <r>
      <rPr>
        <sz val="9"/>
        <color indexed="8"/>
        <rFont val="標楷體"/>
        <family val="4"/>
        <charset val="136"/>
      </rPr>
      <t>(</t>
    </r>
    <r>
      <rPr>
        <sz val="9"/>
        <color indexed="8"/>
        <rFont val="標楷體"/>
        <family val="4"/>
        <charset val="136"/>
      </rPr>
      <t>主計處</t>
    </r>
    <r>
      <rPr>
        <sz val="9"/>
        <color indexed="8"/>
        <rFont val="標楷體"/>
        <family val="4"/>
        <charset val="136"/>
      </rPr>
      <t>)</t>
    </r>
  </si>
  <si>
    <t>年　報</t>
  </si>
  <si>
    <r>
      <rPr>
        <sz val="10"/>
        <color indexed="8"/>
        <rFont val="標楷體"/>
        <family val="4"/>
        <charset val="136"/>
      </rPr>
      <t>於預算</t>
    </r>
    <r>
      <rPr>
        <sz val="10"/>
        <color indexed="8"/>
        <rFont val="標楷體"/>
        <family val="4"/>
        <charset val="136"/>
      </rPr>
      <t>(</t>
    </r>
    <r>
      <rPr>
        <sz val="10"/>
        <color indexed="8"/>
        <rFont val="標楷體"/>
        <family val="4"/>
        <charset val="136"/>
      </rPr>
      <t>含追加減</t>
    </r>
    <r>
      <rPr>
        <sz val="10"/>
        <color indexed="8"/>
        <rFont val="標楷體"/>
        <family val="4"/>
        <charset val="136"/>
      </rPr>
      <t>)</t>
    </r>
    <r>
      <rPr>
        <sz val="10"/>
        <color indexed="8"/>
        <rFont val="標楷體"/>
        <family val="4"/>
        <charset val="136"/>
      </rPr>
      <t>發布後</t>
    </r>
    <r>
      <rPr>
        <sz val="10"/>
        <color indexed="8"/>
        <rFont val="標楷體"/>
        <family val="4"/>
        <charset val="136"/>
      </rPr>
      <t>2</t>
    </r>
    <r>
      <rPr>
        <sz val="10"/>
        <color indexed="8"/>
        <rFont val="標楷體"/>
        <family val="4"/>
        <charset val="136"/>
      </rPr>
      <t>個月內編報</t>
    </r>
  </si>
  <si>
    <t>20901-01-03</t>
  </si>
  <si>
    <t>連江縣總預算歲出—機關別</t>
    <phoneticPr fontId="2" type="noConversion"/>
  </si>
  <si>
    <r>
      <rPr>
        <sz val="10"/>
        <color indexed="8"/>
        <rFont val="標楷體"/>
        <family val="4"/>
        <charset val="136"/>
      </rPr>
      <t>　　　　　　　　　中華民國　　</t>
    </r>
    <r>
      <rPr>
        <sz val="10"/>
        <color indexed="8"/>
        <rFont val="標楷體"/>
        <family val="4"/>
        <charset val="136"/>
      </rPr>
      <t>113</t>
    </r>
    <r>
      <rPr>
        <sz val="10"/>
        <color indexed="8"/>
        <rFont val="標楷體"/>
        <family val="4"/>
        <charset val="136"/>
      </rPr>
      <t>　　年度</t>
    </r>
  </si>
  <si>
    <t>機　　關    別　　</t>
  </si>
  <si>
    <t>原預算數</t>
  </si>
  <si>
    <r>
      <rPr>
        <sz val="12"/>
        <color indexed="8"/>
        <rFont val="標楷體"/>
        <family val="4"/>
        <charset val="136"/>
      </rPr>
      <t>追加</t>
    </r>
    <r>
      <rPr>
        <sz val="12"/>
        <color indexed="8"/>
        <rFont val="標楷體"/>
        <family val="4"/>
        <charset val="136"/>
      </rPr>
      <t>(</t>
    </r>
    <r>
      <rPr>
        <sz val="12"/>
        <color indexed="8"/>
        <rFont val="標楷體"/>
        <family val="4"/>
        <charset val="136"/>
      </rPr>
      <t>減</t>
    </r>
    <r>
      <rPr>
        <sz val="12"/>
        <color indexed="8"/>
        <rFont val="標楷體"/>
        <family val="4"/>
        <charset val="136"/>
      </rPr>
      <t>)</t>
    </r>
    <r>
      <rPr>
        <sz val="12"/>
        <color indexed="60"/>
        <rFont val="新細明體"/>
        <family val="1"/>
        <charset val="136"/>
      </rPr>
      <t>後</t>
    </r>
    <r>
      <rPr>
        <sz val="12"/>
        <color indexed="8"/>
        <rFont val="標楷體"/>
        <family val="4"/>
        <charset val="136"/>
      </rPr>
      <t>預算數</t>
    </r>
  </si>
  <si>
    <t>經常門</t>
  </si>
  <si>
    <t>資本門</t>
  </si>
  <si>
    <t>民政社會處主管
　</t>
    <phoneticPr fontId="2" type="noConversion"/>
  </si>
  <si>
    <t>調整公務員工待遇準備</t>
    <phoneticPr fontId="2" type="noConversion"/>
  </si>
  <si>
    <r>
      <t xml:space="preserve">中華民國 113 </t>
    </r>
    <r>
      <rPr>
        <sz val="10"/>
        <color indexed="8"/>
        <rFont val="標楷體"/>
        <family val="4"/>
        <charset val="136"/>
      </rPr>
      <t xml:space="preserve">年 </t>
    </r>
    <r>
      <rPr>
        <sz val="10"/>
        <color indexed="8"/>
        <rFont val="標楷體"/>
        <family val="4"/>
        <charset val="136"/>
      </rPr>
      <t xml:space="preserve">1 </t>
    </r>
    <r>
      <rPr>
        <sz val="10"/>
        <color indexed="8"/>
        <rFont val="標楷體"/>
        <family val="4"/>
        <charset val="136"/>
      </rPr>
      <t xml:space="preserve">月 </t>
    </r>
    <r>
      <rPr>
        <sz val="10"/>
        <color indexed="8"/>
        <rFont val="標楷體"/>
        <family val="4"/>
        <charset val="136"/>
      </rPr>
      <t>1</t>
    </r>
    <r>
      <rPr>
        <sz val="10"/>
        <color indexed="8"/>
        <rFont val="標楷體"/>
        <family val="4"/>
        <charset val="136"/>
      </rPr>
      <t>6</t>
    </r>
    <r>
      <rPr>
        <sz val="10"/>
        <color indexed="8"/>
        <rFont val="標楷體"/>
        <family val="4"/>
        <charset val="136"/>
      </rPr>
      <t xml:space="preserve"> </t>
    </r>
    <r>
      <rPr>
        <sz val="10"/>
        <color indexed="8"/>
        <rFont val="標楷體"/>
        <family val="4"/>
        <charset val="136"/>
      </rPr>
      <t>日編製</t>
    </r>
    <phoneticPr fontId="2" type="noConversion"/>
  </si>
  <si>
    <t>公開類</t>
    <phoneticPr fontId="2" type="noConversion"/>
  </si>
  <si>
    <t>編製機關</t>
    <phoneticPr fontId="2" type="noConversion"/>
  </si>
  <si>
    <t>連江縣政府(主計處)</t>
    <phoneticPr fontId="2" type="noConversion"/>
  </si>
  <si>
    <t>年　報</t>
    <phoneticPr fontId="2" type="noConversion"/>
  </si>
  <si>
    <t>於預算(含追加減)發布後2個月內編報</t>
    <phoneticPr fontId="2" type="noConversion"/>
  </si>
  <si>
    <t>表    號</t>
    <phoneticPr fontId="2" type="noConversion"/>
  </si>
  <si>
    <t>20901-01-01</t>
    <phoneticPr fontId="2" type="noConversion"/>
  </si>
  <si>
    <t>連江縣總預算歲入—來源別</t>
    <phoneticPr fontId="2" type="noConversion"/>
  </si>
  <si>
    <t>　　　　　　　　　　　中華民國　　113　　　年度</t>
    <phoneticPr fontId="2" type="noConversion"/>
  </si>
  <si>
    <t>科　　目　　</t>
    <phoneticPr fontId="2" type="noConversion"/>
  </si>
  <si>
    <t>原預算數</t>
    <phoneticPr fontId="2" type="noConversion"/>
  </si>
  <si>
    <t>追加(減)後預算數</t>
    <phoneticPr fontId="2" type="noConversion"/>
  </si>
  <si>
    <t>合計</t>
    <phoneticPr fontId="2" type="noConversion"/>
  </si>
  <si>
    <t>經常門</t>
    <phoneticPr fontId="2" type="noConversion"/>
  </si>
  <si>
    <t>資本門</t>
    <phoneticPr fontId="2" type="noConversion"/>
  </si>
  <si>
    <t>稅課收入</t>
  </si>
  <si>
    <t>罰款及賠償收入</t>
  </si>
  <si>
    <t>規費收入</t>
  </si>
  <si>
    <t>財產收入</t>
  </si>
  <si>
    <t>營業盈餘及事業收入</t>
    <phoneticPr fontId="2" type="noConversion"/>
  </si>
  <si>
    <t>補助及協助收入</t>
  </si>
  <si>
    <t>捐獻及贈與收入</t>
  </si>
  <si>
    <t>其他收入</t>
  </si>
  <si>
    <t>填表</t>
    <phoneticPr fontId="2" type="noConversion"/>
  </si>
  <si>
    <t>審核</t>
    <phoneticPr fontId="2" type="noConversion"/>
  </si>
  <si>
    <t xml:space="preserve">     業務主管人員</t>
    <phoneticPr fontId="2" type="noConversion"/>
  </si>
  <si>
    <t>機關首長</t>
    <phoneticPr fontId="2" type="noConversion"/>
  </si>
  <si>
    <t>中華民國 113年 1 月 16 日編製</t>
    <phoneticPr fontId="2" type="noConversion"/>
  </si>
  <si>
    <t xml:space="preserve">     主辦統計人員</t>
    <phoneticPr fontId="2" type="noConversion"/>
  </si>
  <si>
    <t>資料來源：依據地方政府歲計會計資訊管理系統之資料彙編。</t>
    <phoneticPr fontId="2" type="noConversion"/>
  </si>
  <si>
    <t>填表說明：本表1式2份，於完成會核程序後，1份送本府主計處會計科，1份自存。</t>
    <phoneticPr fontId="2" type="noConversion"/>
  </si>
  <si>
    <t>20901-01-02</t>
    <phoneticPr fontId="2" type="noConversion"/>
  </si>
  <si>
    <t>連江縣總預算歲出—政事別</t>
    <phoneticPr fontId="2" type="noConversion"/>
  </si>
  <si>
    <t>　　　　　　　　　　           　中華民國　　113　　　年度</t>
    <phoneticPr fontId="2" type="noConversion"/>
  </si>
  <si>
    <t>科　　目</t>
    <phoneticPr fontId="2" type="noConversion"/>
  </si>
  <si>
    <t>一般政務支出</t>
  </si>
  <si>
    <t>教育科學文化支出</t>
  </si>
  <si>
    <t>經濟發展支出</t>
  </si>
  <si>
    <t>社會福利支出</t>
  </si>
  <si>
    <t>社區發展及環境保護支出</t>
    <phoneticPr fontId="2" type="noConversion"/>
  </si>
  <si>
    <t>退休撫卹支出</t>
    <phoneticPr fontId="2" type="noConversion"/>
  </si>
  <si>
    <t>債務支出</t>
  </si>
  <si>
    <t>補助及其他支出</t>
    <phoneticPr fontId="2" type="noConversion"/>
  </si>
  <si>
    <t>業務主管人員</t>
    <phoneticPr fontId="2" type="noConversion"/>
  </si>
  <si>
    <t>中華民國113 年 1  月 16 日編製</t>
    <phoneticPr fontId="2" type="noConversion"/>
  </si>
  <si>
    <t>主辦統計人員</t>
    <phoneticPr fontId="2" type="noConversion"/>
  </si>
  <si>
    <t>填表說明：本表1式2份，於完成會核程序後，1份送本府主計處(會計科)，1份自存。</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</si>
</sst>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2" formatCode="_-&quot;$&quot;* #,##0_-;\-&quot;$&quot;* #,##0_-;_-&quot;$&quot;* &quot;-&quot;_-;_-@_-"/>
    <numFmt numFmtId="41" formatCode="_-* #,##0_-;\-* #,##0_-;_-* &quot;-&quot;_-;_-@_-"/>
    <numFmt numFmtId="43" formatCode="_-* #,##0.00_-;\-* #,##0.00_-;_-* &quot;-&quot;??_-;_-@_-"/>
    <numFmt numFmtId="176" formatCode="_(* #,##0.00_);_(* \(#,##0.00\);_(* &quot;-&quot;??_);_(@_)"/>
    <numFmt numFmtId="177" formatCode="[=0]\-;General"/>
    <numFmt numFmtId="178" formatCode="#,##0;[Red]#,##0"/>
    <numFmt numFmtId="179" formatCode="General_)"/>
    <numFmt numFmtId="180" formatCode="0.00_)"/>
    <numFmt numFmtId="181" formatCode="#,##0.0;[Red]#,##0.0"/>
    <numFmt numFmtId="182" formatCode="\-"/>
    <numFmt numFmtId="183" formatCode="#,##0_);[Red]\(#,##0\)"/>
    <numFmt numFmtId="184" formatCode="#,##0.00_);[Red]\(#,##0.00\)"/>
    <numFmt numFmtId="185" formatCode="#,##0\ ;[Red]\(#,##0\)"/>
    <numFmt numFmtId="186" formatCode="\ #,##0\ ;\-#,##0\ ;&quot; - &quot;;\ @\ "/>
    <numFmt numFmtId="187" formatCode="\ #,##0.00\ ;\-#,##0.00\ ;\-00\ ;\ @\ "/>
    <numFmt numFmtId="188" formatCode="\ #,##0\ ;\-#,##0\ ;\-00\ ;\ @\ "/>
    <numFmt numFmtId="189" formatCode="_-* #,##0_-;\-* #,##0_-;_-* &quot;－&quot;_-;_-@_-"/>
    <numFmt numFmtId="190" formatCode="_-* #,##0_-;\-* #,##0_-;_-* &quot;-&quot;??_-;_-@_-"/>
  </numFmts>
  <fonts count="57">
    <font>
      <sz val="12"/>
      <color theme="1"/>
      <name val="新細明體"/>
      <family val="1"/>
      <charset val="136"/>
      <scheme val="minor"/>
    </font>
    <font>
      <sz val="12"/>
      <color indexed="8"/>
      <name val="新細明體"/>
      <family val="1"/>
      <charset val="136"/>
    </font>
    <font>
      <sz val="9"/>
      <name val="新細明體"/>
      <family val="1"/>
      <charset val="136"/>
    </font>
    <font>
      <sz val="12"/>
      <color indexed="8"/>
      <name val="標楷體"/>
      <family val="4"/>
      <charset val="136"/>
    </font>
    <font>
      <sz val="12"/>
      <color indexed="17"/>
      <name val="新細明體"/>
      <family val="1"/>
      <charset val="136"/>
    </font>
    <font>
      <sz val="12"/>
      <color indexed="20"/>
      <name val="新細明體"/>
      <family val="1"/>
      <charset val="136"/>
    </font>
    <font>
      <sz val="12"/>
      <name val="新細明體"/>
      <family val="1"/>
      <charset val="136"/>
    </font>
    <font>
      <sz val="11"/>
      <name val="Times New Roman"/>
      <family val="1"/>
    </font>
    <font>
      <sz val="12"/>
      <name val="Courier"/>
      <family val="3"/>
    </font>
    <font>
      <b/>
      <i/>
      <sz val="16"/>
      <name val="Helv"/>
      <family val="2"/>
    </font>
    <font>
      <sz val="10"/>
      <name val="Arial"/>
      <family val="2"/>
    </font>
    <font>
      <sz val="10"/>
      <name val="Times New Roman"/>
      <family val="1"/>
    </font>
    <font>
      <sz val="9"/>
      <name val="Times New Roman"/>
      <family val="1"/>
    </font>
    <font>
      <sz val="12"/>
      <name val="Times New Roman"/>
      <family val="1"/>
    </font>
    <font>
      <b/>
      <sz val="12"/>
      <name val="Times"/>
      <family val="1"/>
    </font>
    <font>
      <sz val="10"/>
      <name val="細明體"/>
      <family val="3"/>
      <charset val="136"/>
    </font>
    <font>
      <u/>
      <sz val="12"/>
      <color theme="10"/>
      <name val="新細明體"/>
      <family val="1"/>
      <charset val="136"/>
    </font>
    <font>
      <sz val="12"/>
      <color theme="1"/>
      <name val="標楷體"/>
      <family val="4"/>
      <charset val="136"/>
    </font>
    <font>
      <u/>
      <sz val="12"/>
      <color theme="10"/>
      <name val="標楷體"/>
      <family val="4"/>
      <charset val="136"/>
    </font>
    <font>
      <sz val="17"/>
      <color indexed="8"/>
      <name val="標楷體"/>
      <family val="4"/>
      <charset val="136"/>
    </font>
    <font>
      <sz val="17"/>
      <color theme="1"/>
      <name val="標楷體"/>
      <family val="4"/>
      <charset val="136"/>
    </font>
    <font>
      <sz val="12"/>
      <name val="標楷體"/>
      <family val="4"/>
      <charset val="136"/>
    </font>
    <font>
      <b/>
      <sz val="12"/>
      <name val="標楷體"/>
      <family val="4"/>
      <charset val="136"/>
    </font>
    <font>
      <b/>
      <sz val="17"/>
      <name val="標楷體"/>
      <family val="4"/>
      <charset val="136"/>
    </font>
    <font>
      <sz val="10"/>
      <name val="標楷體"/>
      <family val="4"/>
      <charset val="136"/>
    </font>
    <font>
      <b/>
      <sz val="18"/>
      <name val="標楷體"/>
      <family val="4"/>
      <charset val="136"/>
    </font>
    <font>
      <sz val="9"/>
      <name val="標楷體"/>
      <family val="4"/>
      <charset val="136"/>
    </font>
    <font>
      <b/>
      <sz val="23"/>
      <color indexed="8"/>
      <name val="標楷體"/>
      <family val="4"/>
      <charset val="136"/>
    </font>
    <font>
      <sz val="19"/>
      <color theme="1"/>
      <name val="新細明體"/>
      <family val="1"/>
      <charset val="136"/>
      <scheme val="minor"/>
    </font>
    <font>
      <sz val="14"/>
      <color indexed="8"/>
      <name val="標楷體"/>
      <family val="4"/>
      <charset val="136"/>
    </font>
    <font>
      <sz val="14"/>
      <color theme="1"/>
      <name val="新細明體"/>
      <family val="1"/>
      <charset val="136"/>
      <scheme val="minor"/>
    </font>
    <font>
      <sz val="14"/>
      <name val="標楷體"/>
      <family val="4"/>
      <charset val="136"/>
    </font>
    <font>
      <sz val="14"/>
      <color rgb="FF0000FF"/>
      <name val="標楷體"/>
      <family val="4"/>
      <charset val="136"/>
    </font>
    <font>
      <sz val="19"/>
      <color indexed="8"/>
      <name val="標楷體"/>
      <family val="4"/>
      <charset val="136"/>
    </font>
    <font>
      <u/>
      <sz val="14"/>
      <color theme="10"/>
      <name val="標楷體"/>
      <family val="4"/>
      <charset val="136"/>
    </font>
    <font>
      <sz val="19"/>
      <color indexed="8"/>
      <name val="Times New Roman"/>
      <family val="1"/>
    </font>
    <font>
      <b/>
      <sz val="12"/>
      <color rgb="FFFF0000"/>
      <name val="標楷體"/>
      <family val="4"/>
      <charset val="136"/>
    </font>
    <font>
      <sz val="9"/>
      <name val="新細明體"/>
      <family val="1"/>
      <charset val="136"/>
      <scheme val="minor"/>
    </font>
    <font>
      <sz val="14"/>
      <color theme="1"/>
      <name val="標楷體"/>
      <family val="4"/>
      <charset val="136"/>
    </font>
    <font>
      <sz val="14"/>
      <color rgb="FFFF0000"/>
      <name val="標楷體"/>
      <family val="4"/>
      <charset val="136"/>
    </font>
    <font>
      <sz val="10"/>
      <color indexed="8"/>
      <name val="Times New Roman"/>
      <family val="1"/>
    </font>
    <font>
      <sz val="10"/>
      <color theme="1"/>
      <name val="標楷體"/>
      <family val="4"/>
      <charset val="136"/>
    </font>
    <font>
      <sz val="10"/>
      <color theme="1"/>
      <name val="Times New Roman"/>
      <family val="1"/>
    </font>
    <font>
      <sz val="16"/>
      <color theme="1"/>
      <name val="標楷體"/>
      <family val="4"/>
      <charset val="136"/>
    </font>
    <font>
      <sz val="8"/>
      <color theme="1"/>
      <name val="MingLiU_HKSCS"/>
      <family val="1"/>
      <charset val="136"/>
    </font>
    <font>
      <sz val="9"/>
      <color theme="1"/>
      <name val="標楷體"/>
      <family val="4"/>
      <charset val="136"/>
    </font>
    <font>
      <sz val="12"/>
      <color theme="1"/>
      <name val="Times New Roman"/>
      <family val="1"/>
    </font>
    <font>
      <sz val="10"/>
      <color indexed="10"/>
      <name val="Times New Roman"/>
      <family val="1"/>
    </font>
    <font>
      <sz val="10"/>
      <color indexed="8"/>
      <name val="標楷體"/>
      <family val="4"/>
      <charset val="136"/>
    </font>
    <font>
      <sz val="10"/>
      <color indexed="9"/>
      <name val="Times New Roman"/>
      <family val="1"/>
    </font>
    <font>
      <sz val="9"/>
      <color indexed="8"/>
      <name val="標楷體"/>
      <family val="4"/>
      <charset val="136"/>
    </font>
    <font>
      <sz val="16"/>
      <color indexed="8"/>
      <name val="標楷體"/>
      <family val="4"/>
      <charset val="136"/>
    </font>
    <font>
      <sz val="12"/>
      <color indexed="60"/>
      <name val="新細明體"/>
      <family val="1"/>
      <charset val="136"/>
    </font>
    <font>
      <sz val="8"/>
      <name val="標楷體"/>
      <family val="4"/>
      <charset val="136"/>
    </font>
    <font>
      <sz val="16"/>
      <name val="標楷體"/>
      <family val="4"/>
      <charset val="136"/>
    </font>
    <font>
      <sz val="11"/>
      <name val="標楷體"/>
      <family val="4"/>
      <charset val="136"/>
    </font>
    <font>
      <sz val="12"/>
      <color theme="1"/>
      <name val="新細明體"/>
      <family val="1"/>
      <charset val="136"/>
    </font>
  </fonts>
  <fills count="10">
    <fill>
      <patternFill patternType="none"/>
    </fill>
    <fill>
      <patternFill patternType="gray125"/>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9"/>
        <bgColor indexed="64"/>
      </patternFill>
    </fill>
    <fill>
      <patternFill patternType="solid">
        <fgColor rgb="FFB2E0FC"/>
        <bgColor indexed="64"/>
      </patternFill>
    </fill>
    <fill>
      <patternFill patternType="solid">
        <fgColor theme="0"/>
        <bgColor indexed="64"/>
      </patternFill>
    </fill>
    <fill>
      <patternFill patternType="solid">
        <fgColor indexed="9"/>
        <bgColor indexed="26"/>
      </patternFill>
    </fill>
  </fills>
  <borders count="59">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style="hair">
        <color indexed="64"/>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top/>
      <bottom style="hair">
        <color indexed="8"/>
      </bottom>
      <diagonal/>
    </border>
    <border>
      <left style="hair">
        <color indexed="8"/>
      </left>
      <right/>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diagonal/>
    </border>
    <border>
      <left/>
      <right style="hair">
        <color indexed="8"/>
      </right>
      <top style="hair">
        <color indexed="8"/>
      </top>
      <bottom/>
      <diagonal/>
    </border>
    <border>
      <left style="hair">
        <color indexed="8"/>
      </left>
      <right/>
      <top/>
      <bottom/>
      <diagonal/>
    </border>
    <border>
      <left/>
      <right style="hair">
        <color indexed="8"/>
      </right>
      <top/>
      <bottom/>
      <diagonal/>
    </border>
    <border>
      <left/>
      <right style="hair">
        <color indexed="64"/>
      </right>
      <top/>
      <bottom/>
      <diagonal/>
    </border>
    <border>
      <left/>
      <right style="hair">
        <color indexed="8"/>
      </right>
      <top/>
      <bottom style="hair">
        <color indexed="8"/>
      </bottom>
      <diagonal/>
    </border>
    <border>
      <left/>
      <right/>
      <top style="hair">
        <color indexed="8"/>
      </top>
      <bottom style="hair">
        <color indexed="8"/>
      </bottom>
      <diagonal/>
    </border>
    <border>
      <left/>
      <right/>
      <top style="hair">
        <color indexed="8"/>
      </top>
      <bottom/>
      <diagonal/>
    </border>
    <border>
      <left style="hair">
        <color indexed="8"/>
      </left>
      <right/>
      <top style="hair">
        <color indexed="8"/>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s>
  <cellStyleXfs count="186">
    <xf numFmtId="0" fontId="0" fillId="0" borderId="0">
      <alignment vertical="center"/>
    </xf>
    <xf numFmtId="38" fontId="7" fillId="0" borderId="0" applyBorder="0" applyAlignment="0"/>
    <xf numFmtId="179" fontId="8" fillId="6" borderId="1" applyNumberFormat="0" applyFont="0" applyFill="0" applyBorder="0">
      <alignment horizontal="center" vertical="center"/>
    </xf>
    <xf numFmtId="180" fontId="9" fillId="0" borderId="0"/>
    <xf numFmtId="0" fontId="10" fillId="0" borderId="0"/>
    <xf numFmtId="0" fontId="11" fillId="0" borderId="0" applyNumberFormat="0" applyFont="0" applyBorder="0" applyAlignment="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2" fillId="0" borderId="0" applyBorder="0"/>
    <xf numFmtId="43" fontId="6" fillId="0" borderId="0" applyFont="0" applyFill="0" applyBorder="0" applyAlignment="0" applyProtection="0"/>
    <xf numFmtId="176" fontId="13" fillId="0" borderId="0" applyFont="0" applyFill="0" applyBorder="0" applyAlignment="0" applyProtection="0"/>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3" borderId="0" applyNumberFormat="0" applyBorder="0" applyAlignment="0" applyProtection="0">
      <alignment vertical="center"/>
    </xf>
    <xf numFmtId="0" fontId="4" fillId="5"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5" borderId="0" applyNumberFormat="0" applyBorder="0" applyAlignment="0" applyProtection="0">
      <alignment vertical="center"/>
    </xf>
    <xf numFmtId="0" fontId="4" fillId="3" borderId="0" applyNumberFormat="0" applyBorder="0" applyAlignment="0" applyProtection="0">
      <alignment vertical="center"/>
    </xf>
    <xf numFmtId="0" fontId="4" fillId="5"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14" fillId="0" borderId="2"/>
    <xf numFmtId="42" fontId="13" fillId="0" borderId="0" applyFont="0" applyFill="0" applyBorder="0" applyAlignment="0" applyProtection="0"/>
    <xf numFmtId="0" fontId="16" fillId="0" borderId="0" applyNumberFormat="0" applyFill="0" applyBorder="0" applyAlignment="0" applyProtection="0">
      <alignment vertical="top"/>
      <protection locked="0"/>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2" borderId="0" applyNumberFormat="0" applyBorder="0" applyAlignment="0" applyProtection="0">
      <alignment vertical="center"/>
    </xf>
    <xf numFmtId="0" fontId="5" fillId="4"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4" borderId="0" applyNumberFormat="0" applyBorder="0" applyAlignment="0" applyProtection="0">
      <alignment vertical="center"/>
    </xf>
    <xf numFmtId="0" fontId="5" fillId="2" borderId="0" applyNumberFormat="0" applyBorder="0" applyAlignment="0" applyProtection="0">
      <alignment vertical="center"/>
    </xf>
    <xf numFmtId="0" fontId="5" fillId="4"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40" fillId="0" borderId="0"/>
    <xf numFmtId="187" fontId="40" fillId="0" borderId="0" applyBorder="0" applyProtection="0"/>
    <xf numFmtId="0" fontId="1" fillId="0" borderId="0"/>
    <xf numFmtId="187" fontId="1" fillId="0" borderId="0" applyBorder="0" applyProtection="0"/>
    <xf numFmtId="0" fontId="6" fillId="0" borderId="0"/>
    <xf numFmtId="43" fontId="6" fillId="0" borderId="0" applyFont="0" applyFill="0" applyBorder="0" applyAlignment="0" applyProtection="0">
      <alignment vertical="center"/>
    </xf>
  </cellStyleXfs>
  <cellXfs count="374">
    <xf numFmtId="0" fontId="0" fillId="0" borderId="0" xfId="0">
      <alignment vertical="center"/>
    </xf>
    <xf numFmtId="0" fontId="3" fillId="0" borderId="0" xfId="0" applyFont="1" applyAlignment="1">
      <alignment horizontal="right" vertical="center"/>
    </xf>
    <xf numFmtId="0" fontId="3" fillId="0" borderId="0" xfId="0" applyFont="1">
      <alignment vertical="center"/>
    </xf>
    <xf numFmtId="0" fontId="3" fillId="0" borderId="0" xfId="0" applyFont="1" applyAlignment="1">
      <alignment horizontal="justify" vertical="top"/>
    </xf>
    <xf numFmtId="0" fontId="3" fillId="0" borderId="0" xfId="0" applyFont="1" applyAlignment="1">
      <alignment vertical="top"/>
    </xf>
    <xf numFmtId="0" fontId="3" fillId="0" borderId="0" xfId="0" applyFont="1" applyAlignment="1">
      <alignment horizontal="center" vertical="center"/>
    </xf>
    <xf numFmtId="0" fontId="3" fillId="0" borderId="0" xfId="0" applyFont="1" applyAlignment="1">
      <alignment horizontal="center" vertical="top" wrapText="1"/>
    </xf>
    <xf numFmtId="0" fontId="17" fillId="0" borderId="0" xfId="0" applyFont="1">
      <alignment vertical="center"/>
    </xf>
    <xf numFmtId="0" fontId="17" fillId="0" borderId="0" xfId="0" applyFont="1" applyAlignment="1">
      <alignment horizontal="center" vertical="center"/>
    </xf>
    <xf numFmtId="0" fontId="3" fillId="0" borderId="0" xfId="0" applyFont="1" applyAlignment="1">
      <alignment horizontal="center" vertical="center" wrapText="1"/>
    </xf>
    <xf numFmtId="0" fontId="18" fillId="0" borderId="0" xfId="168" applyFont="1" applyBorder="1" applyAlignment="1" applyProtection="1">
      <alignment horizontal="left" vertical="center" wrapText="1"/>
    </xf>
    <xf numFmtId="0" fontId="17" fillId="0" borderId="0" xfId="0" applyFont="1" applyAlignment="1">
      <alignment horizontal="left" vertical="center" indent="4"/>
    </xf>
    <xf numFmtId="0" fontId="21" fillId="0" borderId="0" xfId="0" applyFont="1">
      <alignment vertical="center"/>
    </xf>
    <xf numFmtId="3" fontId="21" fillId="0" borderId="0" xfId="152" applyNumberFormat="1" applyFont="1" applyAlignment="1">
      <alignment horizontal="center"/>
    </xf>
    <xf numFmtId="3" fontId="21" fillId="0" borderId="0" xfId="152" applyNumberFormat="1" applyFont="1" applyBorder="1" applyAlignment="1">
      <alignment horizontal="center" vertical="center"/>
    </xf>
    <xf numFmtId="3" fontId="21" fillId="0" borderId="13" xfId="152" applyNumberFormat="1" applyFont="1" applyBorder="1" applyAlignment="1">
      <alignment horizontal="center" vertical="center" wrapText="1"/>
    </xf>
    <xf numFmtId="3" fontId="21" fillId="0" borderId="14" xfId="152" applyNumberFormat="1" applyFont="1" applyBorder="1" applyAlignment="1">
      <alignment horizontal="center" vertical="center" wrapText="1"/>
    </xf>
    <xf numFmtId="3" fontId="21" fillId="0" borderId="15" xfId="152" applyNumberFormat="1" applyFont="1" applyBorder="1" applyAlignment="1">
      <alignment horizontal="center" vertical="center" wrapText="1"/>
    </xf>
    <xf numFmtId="3" fontId="21" fillId="0" borderId="0" xfId="152" applyNumberFormat="1" applyFont="1" applyAlignment="1">
      <alignment horizontal="center" vertical="center"/>
    </xf>
    <xf numFmtId="177" fontId="21" fillId="0" borderId="11" xfId="152" applyNumberFormat="1" applyFont="1" applyBorder="1" applyAlignment="1">
      <alignment horizontal="center" vertical="center"/>
    </xf>
    <xf numFmtId="178" fontId="21" fillId="0" borderId="0" xfId="154" applyNumberFormat="1" applyFont="1" applyBorder="1" applyAlignment="1">
      <alignment horizontal="center" vertical="center"/>
    </xf>
    <xf numFmtId="181" fontId="21" fillId="0" borderId="0" xfId="154" applyNumberFormat="1" applyFont="1" applyBorder="1" applyAlignment="1">
      <alignment horizontal="center" vertical="center"/>
    </xf>
    <xf numFmtId="3" fontId="21" fillId="0" borderId="0" xfId="152" applyNumberFormat="1" applyFont="1"/>
    <xf numFmtId="182" fontId="21" fillId="0" borderId="0" xfId="154" applyNumberFormat="1" applyFont="1" applyBorder="1" applyAlignment="1">
      <alignment horizontal="center" vertical="center"/>
    </xf>
    <xf numFmtId="177" fontId="21" fillId="0" borderId="16" xfId="152" applyNumberFormat="1" applyFont="1" applyBorder="1" applyAlignment="1">
      <alignment horizontal="center" vertical="center"/>
    </xf>
    <xf numFmtId="178" fontId="21" fillId="0" borderId="4" xfId="154" applyNumberFormat="1" applyFont="1" applyBorder="1" applyAlignment="1">
      <alignment horizontal="center" vertical="center"/>
    </xf>
    <xf numFmtId="182" fontId="21" fillId="0" borderId="4" xfId="154" applyNumberFormat="1" applyFont="1" applyBorder="1" applyAlignment="1">
      <alignment horizontal="center" vertical="center"/>
    </xf>
    <xf numFmtId="181" fontId="21" fillId="0" borderId="4" xfId="154" applyNumberFormat="1" applyFont="1" applyBorder="1" applyAlignment="1">
      <alignment horizontal="center" vertical="center"/>
    </xf>
    <xf numFmtId="3" fontId="21" fillId="0" borderId="0" xfId="152" applyNumberFormat="1" applyFont="1" applyBorder="1" applyAlignment="1">
      <alignment vertical="center"/>
    </xf>
    <xf numFmtId="3" fontId="21" fillId="0" borderId="0" xfId="152" quotePrefix="1" applyNumberFormat="1" applyFont="1" applyBorder="1" applyAlignment="1">
      <alignment vertical="center"/>
    </xf>
    <xf numFmtId="3" fontId="21" fillId="0" borderId="0" xfId="152" applyNumberFormat="1" applyFont="1" applyBorder="1"/>
    <xf numFmtId="3" fontId="23" fillId="0" borderId="0" xfId="152" applyNumberFormat="1" applyFont="1" applyAlignment="1">
      <alignment horizontal="center" vertical="center"/>
    </xf>
    <xf numFmtId="0" fontId="25" fillId="0" borderId="0" xfId="0" applyFont="1" applyAlignment="1">
      <alignment horizontal="center" vertical="center"/>
    </xf>
    <xf numFmtId="0" fontId="21" fillId="0" borderId="0" xfId="0" applyFont="1" applyAlignment="1">
      <alignment horizontal="left"/>
    </xf>
    <xf numFmtId="0" fontId="21" fillId="0" borderId="0" xfId="0" applyFont="1" applyAlignment="1">
      <alignment horizontal="right"/>
    </xf>
    <xf numFmtId="0" fontId="24" fillId="0" borderId="0" xfId="0" applyFont="1" applyAlignment="1">
      <alignment horizontal="right" vertical="center"/>
    </xf>
    <xf numFmtId="0" fontId="21" fillId="0" borderId="4" xfId="0" applyFont="1" applyBorder="1" applyAlignment="1">
      <alignment horizontal="left" vertical="center" wrapText="1"/>
    </xf>
    <xf numFmtId="0" fontId="21" fillId="0" borderId="4" xfId="0" applyFont="1" applyBorder="1" applyAlignment="1">
      <alignment horizontal="center" vertical="center" wrapText="1"/>
    </xf>
    <xf numFmtId="0" fontId="21" fillId="0" borderId="0" xfId="0" applyFont="1" applyAlignment="1">
      <alignment horizontal="center" vertical="center"/>
    </xf>
    <xf numFmtId="183" fontId="22" fillId="0" borderId="2" xfId="0" applyNumberFormat="1" applyFont="1" applyBorder="1" applyAlignment="1">
      <alignment horizontal="left" vertical="center"/>
    </xf>
    <xf numFmtId="183" fontId="22" fillId="0" borderId="0" xfId="0" applyNumberFormat="1" applyFont="1" applyAlignment="1">
      <alignment horizontal="right" vertical="center"/>
    </xf>
    <xf numFmtId="3" fontId="22" fillId="0" borderId="0" xfId="0" applyNumberFormat="1" applyFont="1" applyAlignment="1">
      <alignment horizontal="right" vertical="center" wrapText="1"/>
    </xf>
    <xf numFmtId="184" fontId="22" fillId="0" borderId="0" xfId="0" applyNumberFormat="1" applyFont="1" applyAlignment="1">
      <alignment horizontal="right" vertical="center"/>
    </xf>
    <xf numFmtId="0" fontId="22" fillId="0" borderId="0" xfId="0" applyFont="1" applyAlignment="1">
      <alignment vertical="center" wrapText="1"/>
    </xf>
    <xf numFmtId="0" fontId="22" fillId="0" borderId="0" xfId="0" applyFont="1" applyAlignment="1">
      <alignment horizontal="right" vertical="center" wrapText="1"/>
    </xf>
    <xf numFmtId="183" fontId="21" fillId="0" borderId="2" xfId="0" applyNumberFormat="1" applyFont="1" applyBorder="1" applyAlignment="1">
      <alignment horizontal="left" vertical="center"/>
    </xf>
    <xf numFmtId="183" fontId="21" fillId="0" borderId="0" xfId="0" applyNumberFormat="1" applyFont="1" applyAlignment="1">
      <alignment horizontal="right" vertical="center"/>
    </xf>
    <xf numFmtId="3" fontId="21" fillId="0" borderId="0" xfId="0" applyNumberFormat="1" applyFont="1" applyAlignment="1">
      <alignment horizontal="right" vertical="center" wrapText="1"/>
    </xf>
    <xf numFmtId="0" fontId="21" fillId="0" borderId="0" xfId="0" applyFont="1" applyAlignment="1">
      <alignment horizontal="right" vertical="center" wrapText="1"/>
    </xf>
    <xf numFmtId="183" fontId="22" fillId="0" borderId="18" xfId="0" applyNumberFormat="1" applyFont="1" applyBorder="1" applyAlignment="1">
      <alignment horizontal="left" vertical="center"/>
    </xf>
    <xf numFmtId="183" fontId="22" fillId="0" borderId="4" xfId="0" applyNumberFormat="1" applyFont="1" applyBorder="1" applyAlignment="1">
      <alignment horizontal="right" vertical="center"/>
    </xf>
    <xf numFmtId="3" fontId="22" fillId="0" borderId="4" xfId="0" applyNumberFormat="1" applyFont="1" applyBorder="1" applyAlignment="1">
      <alignment horizontal="right" vertical="center" wrapText="1"/>
    </xf>
    <xf numFmtId="0" fontId="26" fillId="0" borderId="0" xfId="0" applyFont="1" applyAlignment="1">
      <alignment horizontal="left" vertical="center"/>
    </xf>
    <xf numFmtId="0" fontId="26" fillId="0" borderId="0" xfId="0" applyFont="1">
      <alignment vertical="center"/>
    </xf>
    <xf numFmtId="0" fontId="24" fillId="0" borderId="0" xfId="0" applyFont="1" applyAlignment="1">
      <alignment horizontal="left" vertical="center"/>
    </xf>
    <xf numFmtId="0" fontId="24" fillId="0" borderId="0" xfId="0" applyFont="1">
      <alignment vertical="center"/>
    </xf>
    <xf numFmtId="3" fontId="21" fillId="0" borderId="0" xfId="0" applyNumberFormat="1" applyFont="1">
      <alignment vertical="center"/>
    </xf>
    <xf numFmtId="0" fontId="3" fillId="7" borderId="5"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3" fillId="0" borderId="5" xfId="0" applyFont="1" applyBorder="1" applyAlignment="1">
      <alignment horizontal="center" vertical="center" wrapText="1"/>
    </xf>
    <xf numFmtId="0" fontId="18" fillId="0" borderId="0" xfId="168" applyFont="1" applyBorder="1" applyAlignment="1" applyProtection="1">
      <alignment horizontal="center" vertical="center"/>
    </xf>
    <xf numFmtId="0" fontId="20" fillId="0" borderId="0" xfId="0" applyFont="1" applyAlignment="1">
      <alignment horizontal="center" vertical="center"/>
    </xf>
    <xf numFmtId="3" fontId="21" fillId="0" borderId="0" xfId="152" applyNumberFormat="1" applyFont="1" applyAlignment="1">
      <alignment horizontal="right" vertical="center"/>
    </xf>
    <xf numFmtId="3" fontId="21" fillId="0" borderId="0" xfId="152" applyNumberFormat="1" applyFont="1" applyBorder="1" applyAlignment="1">
      <alignment horizontal="right" vertical="center"/>
    </xf>
    <xf numFmtId="3" fontId="21" fillId="0" borderId="4" xfId="152" applyNumberFormat="1" applyFont="1" applyBorder="1" applyAlignment="1">
      <alignment horizontal="right" vertical="center" wrapText="1"/>
    </xf>
    <xf numFmtId="0" fontId="21" fillId="0" borderId="4" xfId="152" applyFont="1" applyBorder="1" applyAlignment="1">
      <alignment horizontal="right" vertical="center"/>
    </xf>
    <xf numFmtId="0" fontId="18" fillId="0" borderId="0" xfId="168" applyFont="1" applyAlignment="1" applyProtection="1">
      <alignment vertical="center"/>
    </xf>
    <xf numFmtId="0" fontId="21" fillId="0" borderId="5"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8" xfId="0" applyFont="1" applyBorder="1" applyAlignment="1">
      <alignment horizontal="center" vertical="center"/>
    </xf>
    <xf numFmtId="0" fontId="21" fillId="0" borderId="36" xfId="0" applyFont="1" applyBorder="1" applyAlignment="1">
      <alignment horizontal="center" vertical="center" wrapText="1"/>
    </xf>
    <xf numFmtId="0" fontId="21" fillId="0" borderId="5" xfId="168" applyFont="1" applyBorder="1" applyAlignment="1" applyProtection="1">
      <alignment horizontal="center" vertical="center" wrapText="1"/>
    </xf>
    <xf numFmtId="0" fontId="21" fillId="0" borderId="6" xfId="168" applyFont="1" applyBorder="1" applyAlignment="1" applyProtection="1">
      <alignment horizontal="center" vertical="center" wrapText="1"/>
    </xf>
    <xf numFmtId="0" fontId="21" fillId="0" borderId="8" xfId="168" applyFont="1" applyBorder="1" applyAlignment="1" applyProtection="1">
      <alignment horizontal="center" vertical="center"/>
    </xf>
    <xf numFmtId="0" fontId="27" fillId="0" borderId="9" xfId="0" applyFont="1" applyBorder="1" applyAlignment="1">
      <alignment horizontal="center" vertical="center"/>
    </xf>
    <xf numFmtId="0" fontId="28" fillId="0" borderId="0" xfId="0" applyFont="1">
      <alignment vertical="center"/>
    </xf>
    <xf numFmtId="0" fontId="29" fillId="0" borderId="10" xfId="0" applyFont="1" applyBorder="1">
      <alignment vertical="center"/>
    </xf>
    <xf numFmtId="0" fontId="30" fillId="0" borderId="0" xfId="0" applyFont="1">
      <alignment vertical="center"/>
    </xf>
    <xf numFmtId="0" fontId="29" fillId="0" borderId="10" xfId="0" applyFont="1" applyBorder="1" applyAlignment="1">
      <alignment horizontal="left" vertical="center" indent="2"/>
    </xf>
    <xf numFmtId="0" fontId="30" fillId="0" borderId="0" xfId="0" applyFont="1" applyAlignment="1">
      <alignment horizontal="left" vertical="center" indent="2"/>
    </xf>
    <xf numFmtId="0" fontId="31" fillId="0" borderId="10" xfId="168" applyFont="1" applyBorder="1" applyAlignment="1" applyProtection="1">
      <alignment horizontal="left" vertical="center" indent="2"/>
    </xf>
    <xf numFmtId="0" fontId="30" fillId="0" borderId="0" xfId="0" applyFont="1" applyAlignment="1">
      <alignment horizontal="left" vertical="center" indent="7"/>
    </xf>
    <xf numFmtId="0" fontId="29" fillId="0" borderId="10" xfId="0" applyFont="1" applyBorder="1" applyAlignment="1">
      <alignment horizontal="left" vertical="center" wrapText="1" indent="2"/>
    </xf>
    <xf numFmtId="0" fontId="29" fillId="0" borderId="12" xfId="0" applyFont="1" applyBorder="1">
      <alignment vertical="center"/>
    </xf>
    <xf numFmtId="0" fontId="0" fillId="0" borderId="37" xfId="0" applyBorder="1">
      <alignment vertical="center"/>
    </xf>
    <xf numFmtId="0" fontId="27" fillId="0" borderId="9" xfId="0" applyFont="1" applyBorder="1" applyAlignment="1">
      <alignment horizontal="center" vertical="center" wrapText="1"/>
    </xf>
    <xf numFmtId="0" fontId="29" fillId="0" borderId="10" xfId="0" applyFont="1" applyBorder="1" applyAlignment="1">
      <alignment vertical="center" wrapText="1"/>
    </xf>
    <xf numFmtId="0" fontId="29" fillId="0" borderId="10" xfId="0" applyFont="1" applyBorder="1" applyAlignment="1">
      <alignment horizontal="justify" vertical="center" wrapText="1"/>
    </xf>
    <xf numFmtId="0" fontId="29" fillId="0" borderId="10" xfId="0" applyFont="1" applyBorder="1" applyAlignment="1">
      <alignment horizontal="left" vertical="center" wrapText="1" indent="3"/>
    </xf>
    <xf numFmtId="0" fontId="29" fillId="0" borderId="12" xfId="0" applyFont="1" applyBorder="1" applyAlignment="1">
      <alignment horizontal="justify" vertical="center" wrapText="1"/>
    </xf>
    <xf numFmtId="0" fontId="29" fillId="0" borderId="10" xfId="0" applyFont="1" applyBorder="1" applyAlignment="1">
      <alignment horizontal="justify" vertical="center"/>
    </xf>
    <xf numFmtId="0" fontId="30" fillId="0" borderId="0" xfId="0" applyFont="1" applyAlignment="1">
      <alignment horizontal="left" vertical="center" wrapText="1" indent="2"/>
    </xf>
    <xf numFmtId="0" fontId="29" fillId="0" borderId="10" xfId="0" applyFont="1" applyBorder="1" applyAlignment="1">
      <alignment horizontal="left" vertical="center" wrapText="1" indent="8"/>
    </xf>
    <xf numFmtId="0" fontId="30" fillId="0" borderId="0" xfId="0" applyFont="1" applyAlignment="1">
      <alignment horizontal="left" vertical="center" indent="3"/>
    </xf>
    <xf numFmtId="0" fontId="3" fillId="7" borderId="8" xfId="0" applyFont="1" applyFill="1" applyBorder="1" applyAlignment="1">
      <alignment horizontal="center" vertical="top"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8" xfId="0" applyFont="1" applyBorder="1" applyAlignment="1">
      <alignment vertical="center" wrapText="1"/>
    </xf>
    <xf numFmtId="49" fontId="3" fillId="0" borderId="0" xfId="0" applyNumberFormat="1" applyFont="1" applyAlignment="1">
      <alignment horizontal="center" vertical="center"/>
    </xf>
    <xf numFmtId="49" fontId="17" fillId="0" borderId="0" xfId="0" applyNumberFormat="1" applyFont="1" applyAlignment="1">
      <alignment horizontal="center" vertical="center"/>
    </xf>
    <xf numFmtId="0" fontId="3" fillId="0" borderId="0" xfId="0" applyFont="1" applyAlignment="1">
      <alignment vertical="center" wrapText="1"/>
    </xf>
    <xf numFmtId="0" fontId="3" fillId="0" borderId="36" xfId="0" applyFont="1" applyBorder="1" applyAlignment="1">
      <alignment vertical="center" wrapText="1"/>
    </xf>
    <xf numFmtId="0" fontId="17" fillId="0" borderId="0" xfId="0" applyFont="1" applyAlignment="1">
      <alignment horizontal="left" vertical="center" indent="2"/>
    </xf>
    <xf numFmtId="0" fontId="17" fillId="0" borderId="0" xfId="0" applyFont="1" applyAlignment="1">
      <alignment horizontal="distributed" vertical="center" readingOrder="2"/>
    </xf>
    <xf numFmtId="0" fontId="34" fillId="0" borderId="10" xfId="168" applyFont="1" applyBorder="1" applyAlignment="1" applyProtection="1">
      <alignment horizontal="left" vertical="center" wrapText="1" indent="2"/>
    </xf>
    <xf numFmtId="20" fontId="17" fillId="0" borderId="0" xfId="0" applyNumberFormat="1" applyFont="1" applyAlignment="1">
      <alignment horizontal="center" vertical="center"/>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49" fontId="16" fillId="0" borderId="0" xfId="168" applyNumberFormat="1" applyFill="1" applyBorder="1" applyAlignment="1" applyProtection="1">
      <alignment vertical="center"/>
    </xf>
    <xf numFmtId="20" fontId="0" fillId="0" borderId="0" xfId="0" applyNumberFormat="1" applyAlignment="1">
      <alignment horizontal="center" vertical="center"/>
    </xf>
    <xf numFmtId="0" fontId="0" fillId="0" borderId="0" xfId="0" applyAlignment="1">
      <alignment horizontal="center" vertical="center"/>
    </xf>
    <xf numFmtId="0" fontId="0" fillId="0" borderId="8" xfId="0" applyBorder="1" applyAlignment="1">
      <alignment horizontal="center" vertical="center"/>
    </xf>
    <xf numFmtId="20" fontId="0" fillId="0" borderId="6" xfId="0" applyNumberFormat="1" applyBorder="1" applyAlignment="1">
      <alignment horizontal="center" vertical="center"/>
    </xf>
    <xf numFmtId="0" fontId="0" fillId="0" borderId="5" xfId="0" applyBorder="1" applyAlignment="1">
      <alignment horizontal="center" vertical="center"/>
    </xf>
    <xf numFmtId="0" fontId="38" fillId="0" borderId="11" xfId="0" applyFont="1" applyBorder="1">
      <alignment vertical="center"/>
    </xf>
    <xf numFmtId="0" fontId="38" fillId="0" borderId="11" xfId="0" applyFont="1" applyBorder="1" applyAlignment="1">
      <alignment horizontal="left" vertical="center" readingOrder="1"/>
    </xf>
    <xf numFmtId="0" fontId="38" fillId="0" borderId="11" xfId="0" applyFont="1" applyBorder="1" applyAlignment="1">
      <alignment horizontal="left" vertical="center"/>
    </xf>
    <xf numFmtId="0" fontId="16" fillId="0" borderId="0" xfId="168" applyAlignment="1" applyProtection="1">
      <alignment horizontal="center" vertical="center"/>
    </xf>
    <xf numFmtId="0" fontId="16" fillId="0" borderId="5" xfId="168" applyBorder="1" applyAlignment="1" applyProtection="1">
      <alignment horizontal="center" vertical="center"/>
    </xf>
    <xf numFmtId="0" fontId="16" fillId="0" borderId="6" xfId="168" applyBorder="1" applyAlignment="1" applyProtection="1">
      <alignment horizontal="center" vertical="center"/>
    </xf>
    <xf numFmtId="0" fontId="16" fillId="0" borderId="8" xfId="168" applyBorder="1" applyAlignment="1" applyProtection="1">
      <alignment horizontal="center" vertical="center"/>
    </xf>
    <xf numFmtId="0" fontId="0" fillId="0" borderId="20" xfId="0" applyBorder="1" applyAlignment="1">
      <alignment horizontal="center" vertical="center"/>
    </xf>
    <xf numFmtId="0" fontId="41" fillId="0" borderId="42" xfId="180" applyFont="1" applyBorder="1" applyAlignment="1">
      <alignment horizontal="center"/>
    </xf>
    <xf numFmtId="0" fontId="42" fillId="0" borderId="0" xfId="180" applyFont="1" applyAlignment="1">
      <alignment horizontal="left" vertical="top"/>
    </xf>
    <xf numFmtId="0" fontId="41" fillId="0" borderId="43" xfId="180" applyFont="1" applyBorder="1" applyAlignment="1">
      <alignment horizontal="center" vertical="top" wrapText="1"/>
    </xf>
    <xf numFmtId="0" fontId="41" fillId="0" borderId="42" xfId="180" applyFont="1" applyBorder="1" applyAlignment="1">
      <alignment horizontal="center" vertical="top" wrapText="1"/>
    </xf>
    <xf numFmtId="0" fontId="42" fillId="0" borderId="0" xfId="180" applyFont="1" applyAlignment="1">
      <alignment horizontal="left" vertical="center" wrapText="1"/>
    </xf>
    <xf numFmtId="0" fontId="41" fillId="0" borderId="44" xfId="180" applyFont="1" applyBorder="1" applyAlignment="1">
      <alignment horizontal="left" vertical="top"/>
    </xf>
    <xf numFmtId="0" fontId="41" fillId="0" borderId="45" xfId="180" applyFont="1" applyBorder="1" applyAlignment="1">
      <alignment horizontal="left" vertical="top"/>
    </xf>
    <xf numFmtId="0" fontId="42" fillId="0" borderId="44" xfId="180" applyFont="1" applyBorder="1" applyAlignment="1">
      <alignment horizontal="left" vertical="top"/>
    </xf>
    <xf numFmtId="0" fontId="42" fillId="0" borderId="0" xfId="180" applyFont="1" applyAlignment="1">
      <alignment horizontal="left" wrapText="1"/>
    </xf>
    <xf numFmtId="0" fontId="44" fillId="0" borderId="0" xfId="180" applyFont="1" applyAlignment="1">
      <alignment horizontal="left" wrapText="1" indent="15"/>
    </xf>
    <xf numFmtId="0" fontId="41" fillId="0" borderId="44" xfId="180" applyFont="1" applyBorder="1" applyAlignment="1">
      <alignment horizontal="center" vertical="center" wrapText="1"/>
    </xf>
    <xf numFmtId="0" fontId="42" fillId="0" borderId="44" xfId="180" applyFont="1" applyBorder="1" applyAlignment="1">
      <alignment horizontal="center" vertical="center"/>
    </xf>
    <xf numFmtId="0" fontId="41" fillId="0" borderId="44" xfId="180" applyFont="1" applyBorder="1" applyAlignment="1">
      <alignment horizontal="center" vertical="center"/>
    </xf>
    <xf numFmtId="0" fontId="41" fillId="0" borderId="44" xfId="180" applyFont="1" applyBorder="1" applyAlignment="1">
      <alignment horizontal="right" vertical="center"/>
    </xf>
    <xf numFmtId="0" fontId="41" fillId="0" borderId="0" xfId="180" applyFont="1" applyAlignment="1">
      <alignment horizontal="right" vertical="center"/>
    </xf>
    <xf numFmtId="0" fontId="17" fillId="0" borderId="43" xfId="180" applyFont="1" applyBorder="1" applyAlignment="1">
      <alignment horizontal="center" vertical="center" wrapText="1"/>
    </xf>
    <xf numFmtId="0" fontId="17" fillId="0" borderId="0" xfId="180" applyFont="1" applyAlignment="1">
      <alignment horizontal="left" wrapText="1"/>
    </xf>
    <xf numFmtId="0" fontId="17" fillId="0" borderId="0" xfId="180" applyFont="1" applyAlignment="1">
      <alignment horizontal="left" vertical="top"/>
    </xf>
    <xf numFmtId="0" fontId="17" fillId="0" borderId="45" xfId="180" applyFont="1" applyBorder="1" applyAlignment="1">
      <alignment horizontal="left" vertical="top" wrapText="1"/>
    </xf>
    <xf numFmtId="0" fontId="17" fillId="0" borderId="45" xfId="180" applyFont="1" applyBorder="1" applyAlignment="1">
      <alignment horizontal="center" vertical="center" wrapText="1"/>
    </xf>
    <xf numFmtId="0" fontId="17" fillId="0" borderId="42" xfId="180" applyFont="1" applyBorder="1" applyAlignment="1">
      <alignment horizontal="center" vertical="center" wrapText="1"/>
    </xf>
    <xf numFmtId="0" fontId="17" fillId="0" borderId="0" xfId="180" applyFont="1" applyAlignment="1">
      <alignment horizontal="left" vertical="top" wrapText="1"/>
    </xf>
    <xf numFmtId="185" fontId="45" fillId="0" borderId="49" xfId="180" applyNumberFormat="1" applyFont="1" applyBorder="1" applyAlignment="1">
      <alignment horizontal="right" vertical="center" wrapText="1"/>
    </xf>
    <xf numFmtId="185" fontId="45" fillId="0" borderId="0" xfId="180" applyNumberFormat="1" applyFont="1" applyAlignment="1">
      <alignment horizontal="right" vertical="center" wrapText="1"/>
    </xf>
    <xf numFmtId="185" fontId="45" fillId="0" borderId="0" xfId="180" applyNumberFormat="1" applyFont="1" applyAlignment="1">
      <alignment vertical="center" wrapText="1"/>
    </xf>
    <xf numFmtId="186" fontId="45" fillId="0" borderId="0" xfId="180" applyNumberFormat="1" applyFont="1" applyAlignment="1">
      <alignment horizontal="right" vertical="center" wrapText="1"/>
    </xf>
    <xf numFmtId="186" fontId="45" fillId="0" borderId="0" xfId="180" applyNumberFormat="1" applyFont="1" applyAlignment="1">
      <alignment vertical="center" wrapText="1"/>
    </xf>
    <xf numFmtId="185" fontId="45" fillId="9" borderId="49" xfId="180" applyNumberFormat="1" applyFont="1" applyFill="1" applyBorder="1" applyAlignment="1">
      <alignment horizontal="right" vertical="center" wrapText="1"/>
    </xf>
    <xf numFmtId="185" fontId="45" fillId="9" borderId="0" xfId="180" applyNumberFormat="1" applyFont="1" applyFill="1" applyAlignment="1">
      <alignment horizontal="right" vertical="center" wrapText="1"/>
    </xf>
    <xf numFmtId="186" fontId="45" fillId="9" borderId="0" xfId="180" applyNumberFormat="1" applyFont="1" applyFill="1" applyAlignment="1">
      <alignment horizontal="right" vertical="center" wrapText="1"/>
    </xf>
    <xf numFmtId="185" fontId="45" fillId="9" borderId="0" xfId="180" applyNumberFormat="1" applyFont="1" applyFill="1" applyAlignment="1">
      <alignment vertical="center" wrapText="1"/>
    </xf>
    <xf numFmtId="3" fontId="45" fillId="9" borderId="0" xfId="180" applyNumberFormat="1" applyFont="1" applyFill="1" applyAlignment="1">
      <alignment vertical="center" wrapText="1"/>
    </xf>
    <xf numFmtId="0" fontId="17" fillId="9" borderId="0" xfId="180" applyFont="1" applyFill="1" applyAlignment="1">
      <alignment horizontal="left" vertical="top" wrapText="1"/>
    </xf>
    <xf numFmtId="0" fontId="17" fillId="9" borderId="0" xfId="180" applyFont="1" applyFill="1" applyAlignment="1">
      <alignment horizontal="left" vertical="top"/>
    </xf>
    <xf numFmtId="0" fontId="17" fillId="9" borderId="0" xfId="180" applyFont="1" applyFill="1" applyAlignment="1">
      <alignment vertical="center" wrapText="1"/>
    </xf>
    <xf numFmtId="0" fontId="17" fillId="9" borderId="0" xfId="180" applyFont="1" applyFill="1" applyAlignment="1">
      <alignment vertical="center"/>
    </xf>
    <xf numFmtId="0" fontId="17" fillId="0" borderId="0" xfId="180" applyFont="1" applyAlignment="1">
      <alignment vertical="center" wrapText="1"/>
    </xf>
    <xf numFmtId="0" fontId="17" fillId="0" borderId="0" xfId="180" applyFont="1" applyAlignment="1">
      <alignment vertical="center"/>
    </xf>
    <xf numFmtId="186" fontId="45" fillId="0" borderId="45" xfId="180" applyNumberFormat="1" applyFont="1" applyBorder="1" applyAlignment="1">
      <alignment horizontal="right" vertical="center" wrapText="1"/>
    </xf>
    <xf numFmtId="186" fontId="45" fillId="0" borderId="44" xfId="180" applyNumberFormat="1" applyFont="1" applyBorder="1" applyAlignment="1">
      <alignment horizontal="right" vertical="center" wrapText="1"/>
    </xf>
    <xf numFmtId="186" fontId="45" fillId="9" borderId="44" xfId="180" applyNumberFormat="1" applyFont="1" applyFill="1" applyBorder="1" applyAlignment="1">
      <alignment horizontal="right" vertical="center" wrapText="1"/>
    </xf>
    <xf numFmtId="0" fontId="17" fillId="0" borderId="0" xfId="180" applyFont="1" applyAlignment="1">
      <alignment horizontal="left"/>
    </xf>
    <xf numFmtId="0" fontId="45" fillId="0" borderId="0" xfId="180" applyFont="1" applyAlignment="1">
      <alignment horizontal="left" vertical="top" wrapText="1"/>
    </xf>
    <xf numFmtId="0" fontId="45" fillId="0" borderId="0" xfId="180" applyFont="1" applyAlignment="1">
      <alignment horizontal="left" vertical="top"/>
    </xf>
    <xf numFmtId="0" fontId="17" fillId="0" borderId="0" xfId="180" applyFont="1" applyAlignment="1">
      <alignment horizontal="right"/>
    </xf>
    <xf numFmtId="0" fontId="44" fillId="0" borderId="0" xfId="180" applyFont="1" applyAlignment="1">
      <alignment horizontal="left" vertical="top" wrapText="1"/>
    </xf>
    <xf numFmtId="185" fontId="44" fillId="0" borderId="0" xfId="180" applyNumberFormat="1" applyFont="1" applyAlignment="1">
      <alignment horizontal="left" vertical="top" wrapText="1"/>
    </xf>
    <xf numFmtId="0" fontId="41" fillId="0" borderId="0" xfId="180" applyFont="1" applyAlignment="1">
      <alignment horizontal="left" wrapText="1"/>
    </xf>
    <xf numFmtId="0" fontId="41" fillId="0" borderId="0" xfId="180" applyFont="1" applyAlignment="1">
      <alignment horizontal="left" vertical="top"/>
    </xf>
    <xf numFmtId="0" fontId="41" fillId="0" borderId="0" xfId="180" applyFont="1" applyAlignment="1">
      <alignment horizontal="left" vertical="top" wrapText="1"/>
    </xf>
    <xf numFmtId="0" fontId="40" fillId="0" borderId="0" xfId="180" applyAlignment="1">
      <alignment horizontal="left" vertical="top"/>
    </xf>
    <xf numFmtId="0" fontId="47" fillId="0" borderId="0" xfId="180" applyFont="1" applyAlignment="1">
      <alignment horizontal="left" vertical="top"/>
    </xf>
    <xf numFmtId="0" fontId="3" fillId="0" borderId="0" xfId="180" applyFont="1" applyAlignment="1">
      <alignment horizontal="left" vertical="top"/>
    </xf>
    <xf numFmtId="0" fontId="17" fillId="0" borderId="53" xfId="180" applyFont="1" applyBorder="1" applyAlignment="1">
      <alignment horizontal="center" vertical="center" wrapText="1"/>
    </xf>
    <xf numFmtId="186" fontId="45" fillId="0" borderId="49" xfId="180" applyNumberFormat="1" applyFont="1" applyBorder="1" applyAlignment="1">
      <alignment horizontal="left" vertical="center" wrapText="1" indent="1"/>
    </xf>
    <xf numFmtId="186" fontId="45" fillId="0" borderId="0" xfId="180" applyNumberFormat="1" applyFont="1" applyAlignment="1">
      <alignment horizontal="right" vertical="top" wrapText="1"/>
    </xf>
    <xf numFmtId="186" fontId="45" fillId="0" borderId="0" xfId="181" applyNumberFormat="1" applyFont="1" applyAlignment="1">
      <alignment horizontal="right" vertical="top" wrapText="1"/>
    </xf>
    <xf numFmtId="0" fontId="3" fillId="0" borderId="0" xfId="180" applyFont="1" applyAlignment="1">
      <alignment vertical="center"/>
    </xf>
    <xf numFmtId="186" fontId="45" fillId="0" borderId="45" xfId="180" applyNumberFormat="1" applyFont="1" applyBorder="1" applyAlignment="1">
      <alignment horizontal="left" vertical="center" wrapText="1" indent="1"/>
    </xf>
    <xf numFmtId="186" fontId="45" fillId="0" borderId="44" xfId="181" applyNumberFormat="1" applyFont="1" applyBorder="1" applyAlignment="1">
      <alignment horizontal="right" vertical="top" wrapText="1"/>
    </xf>
    <xf numFmtId="186" fontId="45" fillId="0" borderId="45" xfId="181" applyNumberFormat="1" applyFont="1" applyBorder="1" applyAlignment="1">
      <alignment horizontal="right" vertical="top" wrapText="1"/>
    </xf>
    <xf numFmtId="0" fontId="48" fillId="0" borderId="0" xfId="180" applyFont="1" applyAlignment="1">
      <alignment horizontal="left" vertical="top"/>
    </xf>
    <xf numFmtId="0" fontId="48" fillId="0" borderId="0" xfId="180" applyFont="1" applyAlignment="1">
      <alignment horizontal="left" wrapText="1"/>
    </xf>
    <xf numFmtId="0" fontId="48" fillId="0" borderId="0" xfId="180" applyFont="1" applyAlignment="1">
      <alignment horizontal="left" vertical="top" wrapText="1"/>
    </xf>
    <xf numFmtId="0" fontId="49" fillId="0" borderId="0" xfId="180" applyFont="1" applyAlignment="1">
      <alignment horizontal="left" vertical="top"/>
    </xf>
    <xf numFmtId="0" fontId="48" fillId="0" borderId="42" xfId="182" applyFont="1" applyBorder="1" applyAlignment="1">
      <alignment horizontal="center"/>
    </xf>
    <xf numFmtId="0" fontId="48" fillId="0" borderId="0" xfId="182" applyFont="1"/>
    <xf numFmtId="0" fontId="50" fillId="0" borderId="42" xfId="182" applyFont="1" applyBorder="1" applyAlignment="1">
      <alignment horizontal="center"/>
    </xf>
    <xf numFmtId="0" fontId="48" fillId="0" borderId="44" xfId="182" applyFont="1" applyBorder="1"/>
    <xf numFmtId="0" fontId="1" fillId="0" borderId="44" xfId="182" applyBorder="1"/>
    <xf numFmtId="49" fontId="48" fillId="0" borderId="42" xfId="182" applyNumberFormat="1" applyFont="1" applyBorder="1" applyAlignment="1">
      <alignment horizontal="center"/>
    </xf>
    <xf numFmtId="0" fontId="48" fillId="0" borderId="44" xfId="182" applyFont="1" applyBorder="1" applyAlignment="1">
      <alignment horizontal="right"/>
    </xf>
    <xf numFmtId="0" fontId="3" fillId="0" borderId="42" xfId="182" applyFont="1" applyBorder="1" applyAlignment="1">
      <alignment horizontal="center"/>
    </xf>
    <xf numFmtId="0" fontId="3" fillId="0" borderId="46" xfId="182" applyFont="1" applyBorder="1" applyAlignment="1">
      <alignment horizontal="center"/>
    </xf>
    <xf numFmtId="0" fontId="3" fillId="0" borderId="53" xfId="182" applyFont="1" applyBorder="1" applyAlignment="1">
      <alignment horizontal="center"/>
    </xf>
    <xf numFmtId="0" fontId="3" fillId="0" borderId="54" xfId="182" applyFont="1" applyBorder="1"/>
    <xf numFmtId="0" fontId="3" fillId="0" borderId="48" xfId="182" applyFont="1" applyBorder="1"/>
    <xf numFmtId="188" fontId="48" fillId="0" borderId="54" xfId="183" applyNumberFormat="1" applyFont="1" applyBorder="1"/>
    <xf numFmtId="186" fontId="48" fillId="0" borderId="54" xfId="183" applyNumberFormat="1" applyFont="1" applyBorder="1"/>
    <xf numFmtId="0" fontId="48" fillId="0" borderId="50" xfId="182" applyFont="1" applyBorder="1"/>
    <xf numFmtId="188" fontId="48" fillId="0" borderId="0" xfId="183" applyNumberFormat="1" applyFont="1"/>
    <xf numFmtId="186" fontId="48" fillId="0" borderId="0" xfId="183" applyNumberFormat="1" applyFont="1"/>
    <xf numFmtId="188" fontId="48" fillId="0" borderId="49" xfId="183" applyNumberFormat="1" applyFont="1" applyBorder="1"/>
    <xf numFmtId="188" fontId="3" fillId="0" borderId="55" xfId="182" applyNumberFormat="1" applyFont="1" applyBorder="1"/>
    <xf numFmtId="0" fontId="3" fillId="0" borderId="0" xfId="182" applyFont="1"/>
    <xf numFmtId="0" fontId="3" fillId="0" borderId="0" xfId="182" applyFont="1" applyAlignment="1">
      <alignment horizontal="left"/>
    </xf>
    <xf numFmtId="0" fontId="3" fillId="0" borderId="54" xfId="182" applyFont="1" applyBorder="1" applyAlignment="1">
      <alignment horizontal="center"/>
    </xf>
    <xf numFmtId="0" fontId="3" fillId="0" borderId="0" xfId="182" applyFont="1" applyAlignment="1">
      <alignment horizontal="center"/>
    </xf>
    <xf numFmtId="0" fontId="40" fillId="0" borderId="0" xfId="182" applyFont="1"/>
    <xf numFmtId="0" fontId="48" fillId="0" borderId="54" xfId="182" applyFont="1" applyBorder="1" applyAlignment="1">
      <alignment horizontal="right"/>
    </xf>
    <xf numFmtId="0" fontId="48" fillId="0" borderId="0" xfId="182" applyFont="1"/>
    <xf numFmtId="0" fontId="1" fillId="0" borderId="0" xfId="182"/>
    <xf numFmtId="0" fontId="3" fillId="9" borderId="50" xfId="182" applyFont="1" applyFill="1" applyBorder="1" applyAlignment="1">
      <alignment horizontal="left" vertical="top" wrapText="1"/>
    </xf>
    <xf numFmtId="0" fontId="3" fillId="9" borderId="0" xfId="182" applyFont="1" applyFill="1" applyAlignment="1">
      <alignment horizontal="left" vertical="top" wrapText="1"/>
    </xf>
    <xf numFmtId="0" fontId="1" fillId="0" borderId="50" xfId="182" applyBorder="1"/>
    <xf numFmtId="0" fontId="3" fillId="9" borderId="52" xfId="182" applyFont="1" applyFill="1" applyBorder="1" applyAlignment="1">
      <alignment horizontal="left" vertical="top" wrapText="1"/>
    </xf>
    <xf numFmtId="0" fontId="51" fillId="0" borderId="54" xfId="182" applyFont="1" applyBorder="1" applyAlignment="1">
      <alignment horizontal="center"/>
    </xf>
    <xf numFmtId="0" fontId="48" fillId="0" borderId="44" xfId="182" applyFont="1" applyBorder="1" applyAlignment="1">
      <alignment horizontal="center"/>
    </xf>
    <xf numFmtId="0" fontId="3" fillId="0" borderId="46" xfId="182" applyFont="1" applyBorder="1" applyAlignment="1">
      <alignment horizontal="center" vertical="center"/>
    </xf>
    <xf numFmtId="0" fontId="3" fillId="0" borderId="42" xfId="182" applyFont="1" applyBorder="1" applyAlignment="1">
      <alignment horizontal="center" vertical="center"/>
    </xf>
    <xf numFmtId="0" fontId="3" fillId="0" borderId="43" xfId="182" applyFont="1" applyBorder="1" applyAlignment="1">
      <alignment horizontal="center" vertical="center"/>
    </xf>
    <xf numFmtId="0" fontId="17" fillId="9" borderId="0" xfId="180" applyFont="1" applyFill="1" applyAlignment="1">
      <alignment horizontal="left" vertical="top" wrapText="1"/>
    </xf>
    <xf numFmtId="0" fontId="17" fillId="9" borderId="50" xfId="180" applyFont="1" applyFill="1" applyBorder="1" applyAlignment="1">
      <alignment horizontal="left" vertical="top" wrapText="1"/>
    </xf>
    <xf numFmtId="0" fontId="17" fillId="9" borderId="52" xfId="180" applyFont="1" applyFill="1" applyBorder="1" applyAlignment="1">
      <alignment horizontal="left" vertical="top" wrapText="1"/>
    </xf>
    <xf numFmtId="0" fontId="17" fillId="0" borderId="46" xfId="180" applyFont="1" applyBorder="1" applyAlignment="1">
      <alignment horizontal="center" vertical="center" wrapText="1"/>
    </xf>
    <xf numFmtId="0" fontId="17" fillId="0" borderId="42" xfId="180" applyFont="1" applyBorder="1" applyAlignment="1">
      <alignment horizontal="center" vertical="center"/>
    </xf>
    <xf numFmtId="0" fontId="17" fillId="0" borderId="43" xfId="180" applyFont="1" applyBorder="1" applyAlignment="1">
      <alignment horizontal="center" vertical="center"/>
    </xf>
    <xf numFmtId="0" fontId="17" fillId="0" borderId="48" xfId="180" applyFont="1" applyBorder="1" applyAlignment="1">
      <alignment horizontal="left" vertical="center" wrapText="1"/>
    </xf>
    <xf numFmtId="0" fontId="43" fillId="0" borderId="0" xfId="180" applyFont="1" applyAlignment="1">
      <alignment horizontal="center" vertical="center"/>
    </xf>
    <xf numFmtId="0" fontId="41" fillId="0" borderId="44" xfId="180" applyFont="1" applyBorder="1" applyAlignment="1">
      <alignment horizontal="center" vertical="center"/>
    </xf>
    <xf numFmtId="0" fontId="41" fillId="0" borderId="44" xfId="180" applyFont="1" applyBorder="1" applyAlignment="1">
      <alignment horizontal="right" vertical="center" wrapText="1"/>
    </xf>
    <xf numFmtId="0" fontId="17" fillId="0" borderId="42" xfId="180" applyFont="1" applyBorder="1" applyAlignment="1">
      <alignment horizontal="center" vertical="center" wrapText="1"/>
    </xf>
    <xf numFmtId="0" fontId="17" fillId="0" borderId="0" xfId="180" applyFont="1" applyAlignment="1">
      <alignment horizontal="left" wrapText="1"/>
    </xf>
    <xf numFmtId="0" fontId="46" fillId="0" borderId="51" xfId="180" applyFont="1" applyBorder="1" applyAlignment="1">
      <alignment horizontal="left" vertical="top"/>
    </xf>
    <xf numFmtId="0" fontId="17" fillId="0" borderId="43" xfId="180" applyFont="1" applyBorder="1" applyAlignment="1">
      <alignment horizontal="center" vertical="center" wrapText="1"/>
    </xf>
    <xf numFmtId="0" fontId="42" fillId="0" borderId="44" xfId="180" applyFont="1" applyBorder="1" applyAlignment="1">
      <alignment vertical="center"/>
    </xf>
    <xf numFmtId="0" fontId="17" fillId="0" borderId="42" xfId="180" applyFont="1" applyBorder="1" applyAlignment="1">
      <alignment horizontal="left" vertical="center" wrapText="1" indent="1"/>
    </xf>
    <xf numFmtId="0" fontId="17" fillId="0" borderId="47" xfId="180" applyFont="1" applyBorder="1" applyAlignment="1">
      <alignment horizontal="left" vertical="top" wrapText="1"/>
    </xf>
    <xf numFmtId="0" fontId="17" fillId="0" borderId="43" xfId="180" applyFont="1" applyBorder="1" applyAlignment="1">
      <alignment horizontal="center" vertical="top"/>
    </xf>
    <xf numFmtId="0" fontId="35" fillId="0" borderId="0" xfId="0" applyFont="1" applyAlignment="1">
      <alignment horizontal="center" vertical="center" wrapText="1"/>
    </xf>
    <xf numFmtId="0" fontId="19" fillId="0" borderId="0" xfId="0" applyFont="1" applyAlignment="1">
      <alignment horizontal="center" vertical="center"/>
    </xf>
    <xf numFmtId="0" fontId="29" fillId="7" borderId="38" xfId="0" applyFont="1" applyFill="1" applyBorder="1" applyAlignment="1">
      <alignment horizontal="center" vertical="center" wrapText="1"/>
    </xf>
    <xf numFmtId="0" fontId="29" fillId="7" borderId="39" xfId="0" applyFont="1" applyFill="1" applyBorder="1" applyAlignment="1">
      <alignment horizontal="center" vertical="center" wrapText="1"/>
    </xf>
    <xf numFmtId="0" fontId="29" fillId="7" borderId="1" xfId="0" applyFont="1" applyFill="1" applyBorder="1" applyAlignment="1">
      <alignment horizontal="center" vertical="center" wrapText="1"/>
    </xf>
    <xf numFmtId="0" fontId="29" fillId="7" borderId="40" xfId="0" applyFont="1" applyFill="1" applyBorder="1" applyAlignment="1">
      <alignment horizontal="center" vertical="center" wrapText="1"/>
    </xf>
    <xf numFmtId="0" fontId="36" fillId="0" borderId="1" xfId="0" applyFont="1" applyBorder="1" applyAlignment="1">
      <alignment horizontal="left" vertical="center" wrapText="1"/>
    </xf>
    <xf numFmtId="0" fontId="36" fillId="0" borderId="40" xfId="0" applyFont="1" applyBorder="1" applyAlignment="1">
      <alignment horizontal="left" vertical="center" wrapText="1"/>
    </xf>
    <xf numFmtId="0" fontId="3" fillId="0" borderId="1"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41" xfId="0" applyFont="1" applyBorder="1" applyAlignment="1">
      <alignment horizontal="center" vertical="center" wrapText="1"/>
    </xf>
    <xf numFmtId="0" fontId="3" fillId="7" borderId="29" xfId="0" applyFont="1" applyFill="1" applyBorder="1" applyAlignment="1">
      <alignment horizontal="center" vertical="center" wrapText="1"/>
    </xf>
    <xf numFmtId="0" fontId="3" fillId="7" borderId="31" xfId="0" applyFont="1" applyFill="1" applyBorder="1" applyAlignment="1">
      <alignment horizontal="center" vertical="center" wrapText="1"/>
    </xf>
    <xf numFmtId="0" fontId="3" fillId="7" borderId="32" xfId="0" applyFont="1" applyFill="1" applyBorder="1" applyAlignment="1">
      <alignment horizontal="center" vertical="center" wrapText="1"/>
    </xf>
    <xf numFmtId="0" fontId="3" fillId="0" borderId="31" xfId="168" applyFont="1" applyBorder="1" applyAlignment="1" applyProtection="1">
      <alignment horizontal="center" vertical="center" wrapText="1"/>
    </xf>
    <xf numFmtId="0" fontId="17" fillId="0" borderId="31" xfId="0" applyFont="1" applyBorder="1" applyAlignment="1">
      <alignment horizontal="center" vertical="center"/>
    </xf>
    <xf numFmtId="0" fontId="17" fillId="0" borderId="34" xfId="0" applyFont="1" applyBorder="1" applyAlignment="1">
      <alignment horizontal="center" vertical="center"/>
    </xf>
    <xf numFmtId="0" fontId="3" fillId="0" borderId="33" xfId="168" applyFont="1" applyBorder="1" applyAlignment="1" applyProtection="1">
      <alignment horizontal="center" vertical="center" wrapText="1"/>
    </xf>
    <xf numFmtId="0" fontId="17" fillId="0" borderId="32" xfId="0" applyFont="1" applyBorder="1" applyAlignment="1">
      <alignment horizontal="center" vertical="center"/>
    </xf>
    <xf numFmtId="0" fontId="18" fillId="0" borderId="1" xfId="168" applyFont="1" applyBorder="1" applyAlignment="1" applyProtection="1">
      <alignment horizontal="center" vertical="center" wrapText="1"/>
    </xf>
    <xf numFmtId="0" fontId="18" fillId="0" borderId="8" xfId="168" applyFont="1" applyBorder="1" applyAlignment="1" applyProtection="1">
      <alignment horizontal="center" vertical="center" wrapText="1"/>
    </xf>
    <xf numFmtId="0" fontId="18" fillId="0" borderId="35" xfId="168" applyFont="1" applyBorder="1" applyAlignment="1" applyProtection="1">
      <alignment horizontal="center" vertical="center" wrapText="1"/>
    </xf>
    <xf numFmtId="0" fontId="18" fillId="0" borderId="6" xfId="168" applyFont="1" applyBorder="1" applyAlignment="1" applyProtection="1">
      <alignment horizontal="center" vertical="center"/>
    </xf>
    <xf numFmtId="0" fontId="18" fillId="0" borderId="36" xfId="168" applyFont="1" applyBorder="1" applyAlignment="1" applyProtection="1">
      <alignment horizontal="center" vertical="center"/>
    </xf>
    <xf numFmtId="0" fontId="18" fillId="0" borderId="8" xfId="168" applyFont="1" applyBorder="1" applyAlignment="1" applyProtection="1">
      <alignment horizontal="center" vertical="center"/>
    </xf>
    <xf numFmtId="0" fontId="3" fillId="7" borderId="21" xfId="0" applyFont="1" applyFill="1" applyBorder="1" applyAlignment="1">
      <alignment horizontal="center" vertical="top" wrapText="1"/>
    </xf>
    <xf numFmtId="0" fontId="3" fillId="7" borderId="22" xfId="0" applyFont="1" applyFill="1" applyBorder="1" applyAlignment="1">
      <alignment horizontal="center" vertical="top" wrapText="1"/>
    </xf>
    <xf numFmtId="0" fontId="3" fillId="7" borderId="23" xfId="0" applyFont="1" applyFill="1" applyBorder="1" applyAlignment="1">
      <alignment horizontal="center" vertical="top" wrapText="1"/>
    </xf>
    <xf numFmtId="0" fontId="3" fillId="7" borderId="30"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3" fillId="8" borderId="33" xfId="168" applyFont="1" applyFill="1" applyBorder="1" applyAlignment="1" applyProtection="1">
      <alignment horizontal="center" vertical="center" wrapText="1"/>
    </xf>
    <xf numFmtId="0" fontId="3" fillId="8" borderId="31" xfId="168" applyFont="1" applyFill="1" applyBorder="1" applyAlignment="1" applyProtection="1">
      <alignment horizontal="center" vertical="center" wrapText="1"/>
    </xf>
    <xf numFmtId="0" fontId="3" fillId="8" borderId="32" xfId="168" applyFont="1" applyFill="1" applyBorder="1" applyAlignment="1" applyProtection="1">
      <alignment horizontal="center" vertical="center" wrapText="1"/>
    </xf>
    <xf numFmtId="0" fontId="16" fillId="0" borderId="5" xfId="168" applyBorder="1" applyAlignment="1" applyProtection="1">
      <alignment horizontal="center" vertical="center" wrapText="1"/>
    </xf>
    <xf numFmtId="0" fontId="16" fillId="0" borderId="6" xfId="168" applyBorder="1" applyAlignment="1" applyProtection="1">
      <alignment horizontal="center" vertical="center" wrapText="1"/>
    </xf>
    <xf numFmtId="0" fontId="16" fillId="0" borderId="8" xfId="168" applyBorder="1" applyAlignment="1" applyProtection="1">
      <alignment horizontal="center" vertical="center" wrapText="1"/>
    </xf>
    <xf numFmtId="0" fontId="16" fillId="0" borderId="0" xfId="168" applyAlignment="1" applyProtection="1">
      <alignment horizontal="center" vertical="center"/>
    </xf>
    <xf numFmtId="0" fontId="16" fillId="0" borderId="5" xfId="168" applyBorder="1" applyAlignment="1" applyProtection="1">
      <alignment horizontal="center" vertical="center"/>
    </xf>
    <xf numFmtId="0" fontId="16" fillId="0" borderId="6" xfId="168" applyBorder="1" applyAlignment="1" applyProtection="1">
      <alignment horizontal="center" vertical="center"/>
    </xf>
    <xf numFmtId="0" fontId="16" fillId="0" borderId="8" xfId="168" applyBorder="1" applyAlignment="1" applyProtection="1">
      <alignment horizontal="center" vertical="center"/>
    </xf>
    <xf numFmtId="3" fontId="21" fillId="0" borderId="24" xfId="152" applyNumberFormat="1" applyFont="1" applyBorder="1" applyAlignment="1">
      <alignment horizontal="center" vertical="center" wrapText="1"/>
    </xf>
    <xf numFmtId="0" fontId="21" fillId="0" borderId="3" xfId="152" applyFont="1" applyBorder="1"/>
    <xf numFmtId="0" fontId="21" fillId="0" borderId="25" xfId="152" applyFont="1" applyBorder="1"/>
    <xf numFmtId="0" fontId="21" fillId="0" borderId="7" xfId="152" applyFont="1" applyBorder="1"/>
    <xf numFmtId="3" fontId="21" fillId="0" borderId="26" xfId="152" applyNumberFormat="1" applyFont="1" applyBorder="1" applyAlignment="1">
      <alignment horizontal="center" vertical="center" wrapText="1"/>
    </xf>
    <xf numFmtId="0" fontId="21" fillId="0" borderId="26" xfId="152" applyFont="1" applyBorder="1" applyAlignment="1">
      <alignment horizontal="center" vertical="center"/>
    </xf>
    <xf numFmtId="0" fontId="21" fillId="0" borderId="17" xfId="152" applyFont="1" applyBorder="1" applyAlignment="1">
      <alignment horizontal="center" vertical="center"/>
    </xf>
    <xf numFmtId="0" fontId="23" fillId="0" borderId="0" xfId="152" applyFont="1" applyAlignment="1">
      <alignment horizontal="center" vertical="center"/>
    </xf>
    <xf numFmtId="0" fontId="20" fillId="0" borderId="0" xfId="0" applyFont="1" applyAlignment="1">
      <alignment horizontal="center" vertical="center"/>
    </xf>
    <xf numFmtId="3" fontId="21" fillId="0" borderId="27" xfId="152" applyNumberFormat="1" applyFont="1" applyBorder="1" applyAlignment="1">
      <alignment horizontal="center" vertical="center" wrapText="1"/>
    </xf>
    <xf numFmtId="0" fontId="21" fillId="0" borderId="11" xfId="152" applyFont="1" applyBorder="1" applyAlignment="1">
      <alignment horizontal="center" vertical="center"/>
    </xf>
    <xf numFmtId="0" fontId="21" fillId="0" borderId="16" xfId="152" applyFont="1" applyBorder="1" applyAlignment="1">
      <alignment horizontal="center" vertical="center"/>
    </xf>
    <xf numFmtId="3" fontId="21" fillId="0" borderId="3" xfId="152" applyNumberFormat="1" applyFont="1" applyBorder="1" applyAlignment="1">
      <alignment horizontal="center" vertical="center"/>
    </xf>
    <xf numFmtId="3" fontId="21" fillId="0" borderId="28" xfId="152" applyNumberFormat="1" applyFont="1" applyBorder="1" applyAlignment="1">
      <alignment horizontal="center" vertical="center"/>
    </xf>
    <xf numFmtId="3" fontId="21" fillId="0" borderId="25" xfId="152" applyNumberFormat="1" applyFont="1" applyBorder="1" applyAlignment="1">
      <alignment horizontal="center" vertical="center"/>
    </xf>
    <xf numFmtId="3" fontId="21" fillId="0" borderId="7" xfId="152" applyNumberFormat="1" applyFont="1" applyBorder="1" applyAlignment="1">
      <alignment horizontal="center" vertical="center"/>
    </xf>
    <xf numFmtId="3" fontId="21" fillId="0" borderId="20" xfId="152" applyNumberFormat="1" applyFont="1" applyBorder="1" applyAlignment="1">
      <alignment horizontal="center" vertical="center"/>
    </xf>
    <xf numFmtId="3" fontId="21" fillId="0" borderId="4" xfId="152" applyNumberFormat="1" applyFont="1" applyBorder="1" applyAlignment="1">
      <alignment horizontal="right" vertical="center"/>
    </xf>
    <xf numFmtId="0" fontId="21" fillId="0" borderId="4" xfId="152" applyFont="1" applyBorder="1" applyAlignment="1">
      <alignment horizontal="right" vertical="center"/>
    </xf>
    <xf numFmtId="3" fontId="21" fillId="0" borderId="19" xfId="152" applyNumberFormat="1" applyFont="1" applyBorder="1" applyAlignment="1">
      <alignment horizontal="center" vertical="center" wrapText="1"/>
    </xf>
    <xf numFmtId="3" fontId="21" fillId="0" borderId="1" xfId="152" applyNumberFormat="1" applyFont="1" applyBorder="1" applyAlignment="1">
      <alignment horizontal="center" vertical="center" wrapText="1"/>
    </xf>
    <xf numFmtId="3" fontId="21" fillId="0" borderId="1" xfId="152" applyNumberFormat="1" applyFont="1" applyBorder="1" applyAlignment="1">
      <alignment horizontal="center" vertical="center"/>
    </xf>
    <xf numFmtId="3" fontId="24" fillId="0" borderId="4" xfId="152" applyNumberFormat="1" applyFont="1" applyBorder="1" applyAlignment="1">
      <alignment horizontal="right" vertical="center"/>
    </xf>
    <xf numFmtId="0" fontId="24" fillId="0" borderId="4" xfId="152" applyFont="1" applyBorder="1" applyAlignment="1">
      <alignment horizontal="right" vertical="center"/>
    </xf>
    <xf numFmtId="3" fontId="21" fillId="0" borderId="21" xfId="152" applyNumberFormat="1" applyFont="1" applyBorder="1" applyAlignment="1">
      <alignment horizontal="center" vertical="center" wrapText="1"/>
    </xf>
    <xf numFmtId="3" fontId="21" fillId="0" borderId="22" xfId="152" applyNumberFormat="1" applyFont="1" applyBorder="1" applyAlignment="1">
      <alignment horizontal="center" vertical="center" wrapText="1"/>
    </xf>
    <xf numFmtId="3" fontId="21" fillId="0" borderId="23" xfId="152" applyNumberFormat="1" applyFont="1" applyBorder="1" applyAlignment="1">
      <alignment horizontal="center" vertical="center" wrapText="1"/>
    </xf>
    <xf numFmtId="0" fontId="23" fillId="0" borderId="0" xfId="0" applyFont="1" applyAlignment="1">
      <alignment horizontal="center" vertical="center"/>
    </xf>
    <xf numFmtId="0" fontId="24" fillId="0" borderId="1" xfId="184" applyFont="1" applyBorder="1" applyAlignment="1">
      <alignment horizontal="center" vertical="center"/>
    </xf>
    <xf numFmtId="0" fontId="24" fillId="0" borderId="0" xfId="184" applyFont="1" applyAlignment="1">
      <alignment vertical="center"/>
    </xf>
    <xf numFmtId="0" fontId="53" fillId="0" borderId="17" xfId="184" applyFont="1" applyBorder="1" applyAlignment="1">
      <alignment horizontal="center" vertical="center"/>
    </xf>
    <xf numFmtId="0" fontId="24" fillId="0" borderId="7" xfId="184" applyFont="1" applyBorder="1" applyAlignment="1">
      <alignment vertical="center"/>
    </xf>
    <xf numFmtId="189" fontId="24" fillId="0" borderId="7" xfId="184" applyNumberFormat="1" applyFont="1" applyBorder="1" applyAlignment="1">
      <alignment vertical="center"/>
    </xf>
    <xf numFmtId="189" fontId="24" fillId="0" borderId="20" xfId="184" applyNumberFormat="1" applyFont="1" applyBorder="1" applyAlignment="1">
      <alignment horizontal="right" vertical="center"/>
    </xf>
    <xf numFmtId="49" fontId="24" fillId="0" borderId="17" xfId="184" applyNumberFormat="1" applyFont="1" applyBorder="1" applyAlignment="1">
      <alignment horizontal="center" vertical="center"/>
    </xf>
    <xf numFmtId="0" fontId="54" fillId="0" borderId="0" xfId="184" applyFont="1" applyAlignment="1">
      <alignment horizontal="center"/>
    </xf>
    <xf numFmtId="0" fontId="54" fillId="0" borderId="0" xfId="184" applyFont="1"/>
    <xf numFmtId="0" fontId="24" fillId="0" borderId="0" xfId="184" applyFont="1"/>
    <xf numFmtId="0" fontId="24" fillId="0" borderId="7" xfId="184" applyFont="1" applyBorder="1" applyAlignment="1">
      <alignment horizontal="center"/>
    </xf>
    <xf numFmtId="0" fontId="24" fillId="0" borderId="7" xfId="184" applyFont="1" applyBorder="1" applyAlignment="1">
      <alignment horizontal="right" indent="1"/>
    </xf>
    <xf numFmtId="0" fontId="21" fillId="0" borderId="17" xfId="184" applyFont="1" applyBorder="1" applyAlignment="1">
      <alignment horizontal="center" vertical="center"/>
    </xf>
    <xf numFmtId="0" fontId="21" fillId="0" borderId="1" xfId="184" applyFont="1" applyBorder="1" applyAlignment="1">
      <alignment horizontal="center" vertical="center"/>
    </xf>
    <xf numFmtId="0" fontId="21" fillId="0" borderId="19" xfId="184" applyFont="1" applyBorder="1" applyAlignment="1">
      <alignment horizontal="center" vertical="center"/>
    </xf>
    <xf numFmtId="0" fontId="6" fillId="0" borderId="26" xfId="184" applyBorder="1" applyAlignment="1">
      <alignment horizontal="center" vertical="center"/>
    </xf>
    <xf numFmtId="0" fontId="6" fillId="0" borderId="17" xfId="184" applyBorder="1" applyAlignment="1">
      <alignment horizontal="center" vertical="center"/>
    </xf>
    <xf numFmtId="0" fontId="21" fillId="0" borderId="1" xfId="184" applyFont="1" applyBorder="1" applyAlignment="1">
      <alignment horizontal="center"/>
    </xf>
    <xf numFmtId="0" fontId="21" fillId="0" borderId="26" xfId="184" applyFont="1" applyBorder="1" applyAlignment="1">
      <alignment horizontal="center"/>
    </xf>
    <xf numFmtId="0" fontId="21" fillId="0" borderId="0" xfId="184" applyFont="1"/>
    <xf numFmtId="190" fontId="55" fillId="0" borderId="56" xfId="184" applyNumberFormat="1" applyFont="1" applyBorder="1" applyAlignment="1">
      <alignment horizontal="right"/>
    </xf>
    <xf numFmtId="190" fontId="55" fillId="0" borderId="57" xfId="185" applyNumberFormat="1" applyFont="1" applyBorder="1" applyAlignment="1">
      <alignment horizontal="right"/>
    </xf>
    <xf numFmtId="41" fontId="21" fillId="0" borderId="57" xfId="184" applyNumberFormat="1" applyFont="1" applyBorder="1"/>
    <xf numFmtId="0" fontId="21" fillId="0" borderId="0" xfId="184" applyFont="1" applyAlignment="1">
      <alignment horizontal="left" vertical="top"/>
    </xf>
    <xf numFmtId="0" fontId="21" fillId="0" borderId="0" xfId="184" applyFont="1" applyAlignment="1">
      <alignment horizontal="left"/>
    </xf>
    <xf numFmtId="190" fontId="55" fillId="0" borderId="0" xfId="185" applyNumberFormat="1" applyFont="1" applyBorder="1" applyAlignment="1">
      <alignment horizontal="right"/>
    </xf>
    <xf numFmtId="41" fontId="21" fillId="0" borderId="0" xfId="184" applyNumberFormat="1" applyFont="1"/>
    <xf numFmtId="0" fontId="24" fillId="0" borderId="0" xfId="184" applyFont="1" applyAlignment="1">
      <alignment horizontal="left"/>
    </xf>
    <xf numFmtId="41" fontId="24" fillId="0" borderId="0" xfId="184" applyNumberFormat="1" applyFont="1"/>
    <xf numFmtId="0" fontId="21" fillId="0" borderId="0" xfId="184" applyFont="1" applyAlignment="1">
      <alignment horizontal="left" vertical="center"/>
    </xf>
    <xf numFmtId="0" fontId="55" fillId="0" borderId="56" xfId="184" applyFont="1" applyBorder="1"/>
    <xf numFmtId="0" fontId="55" fillId="0" borderId="0" xfId="184" applyFont="1"/>
    <xf numFmtId="0" fontId="24" fillId="0" borderId="7" xfId="184" applyFont="1" applyBorder="1"/>
    <xf numFmtId="0" fontId="55" fillId="0" borderId="25" xfId="184" applyFont="1" applyBorder="1"/>
    <xf numFmtId="0" fontId="55" fillId="0" borderId="7" xfId="184" applyFont="1" applyBorder="1"/>
    <xf numFmtId="0" fontId="21" fillId="0" borderId="0" xfId="184" applyFont="1" applyAlignment="1">
      <alignment horizontal="center"/>
    </xf>
    <xf numFmtId="0" fontId="21" fillId="0" borderId="57" xfId="184" applyFont="1" applyBorder="1" applyAlignment="1">
      <alignment horizontal="left"/>
    </xf>
    <xf numFmtId="0" fontId="21" fillId="0" borderId="0" xfId="184" applyFont="1" applyAlignment="1">
      <alignment horizontal="right"/>
    </xf>
    <xf numFmtId="0" fontId="24" fillId="0" borderId="57" xfId="184" applyFont="1" applyBorder="1" applyAlignment="1">
      <alignment horizontal="center"/>
    </xf>
    <xf numFmtId="0" fontId="21" fillId="0" borderId="0" xfId="184" applyFont="1" applyAlignment="1">
      <alignment horizontal="left"/>
    </xf>
    <xf numFmtId="0" fontId="24" fillId="0" borderId="0" xfId="184" applyFont="1"/>
    <xf numFmtId="0" fontId="11" fillId="0" borderId="0" xfId="184" applyFont="1"/>
    <xf numFmtId="0" fontId="11" fillId="0" borderId="0" xfId="184" applyFont="1"/>
    <xf numFmtId="0" fontId="24" fillId="0" borderId="7" xfId="184" applyFont="1" applyBorder="1" applyAlignment="1">
      <alignment vertical="center"/>
    </xf>
    <xf numFmtId="0" fontId="26" fillId="0" borderId="7" xfId="184" applyFont="1" applyBorder="1" applyAlignment="1">
      <alignment horizontal="right" vertical="center"/>
    </xf>
    <xf numFmtId="0" fontId="43" fillId="0" borderId="0" xfId="184" applyFont="1" applyAlignment="1">
      <alignment horizontal="center"/>
    </xf>
    <xf numFmtId="0" fontId="43" fillId="0" borderId="0" xfId="184" applyFont="1"/>
    <xf numFmtId="0" fontId="24" fillId="0" borderId="7" xfId="184" applyFont="1" applyBorder="1" applyAlignment="1">
      <alignment horizontal="center"/>
    </xf>
    <xf numFmtId="0" fontId="17" fillId="0" borderId="19" xfId="184" applyFont="1" applyBorder="1" applyAlignment="1">
      <alignment horizontal="center" vertical="center"/>
    </xf>
    <xf numFmtId="0" fontId="56" fillId="0" borderId="26" xfId="184" applyFont="1" applyBorder="1" applyAlignment="1">
      <alignment horizontal="center" vertical="center"/>
    </xf>
    <xf numFmtId="0" fontId="21" fillId="0" borderId="17" xfId="184" applyFont="1" applyBorder="1" applyAlignment="1">
      <alignment horizontal="center"/>
    </xf>
    <xf numFmtId="0" fontId="21" fillId="0" borderId="19" xfId="184" applyFont="1" applyBorder="1" applyAlignment="1">
      <alignment horizontal="center"/>
    </xf>
    <xf numFmtId="190" fontId="21" fillId="0" borderId="58" xfId="184" applyNumberFormat="1" applyFont="1" applyBorder="1"/>
    <xf numFmtId="190" fontId="21" fillId="0" borderId="57" xfId="185" applyNumberFormat="1" applyFont="1" applyBorder="1" applyAlignment="1"/>
    <xf numFmtId="190" fontId="21" fillId="0" borderId="56" xfId="184" applyNumberFormat="1" applyFont="1" applyBorder="1"/>
    <xf numFmtId="190" fontId="21" fillId="0" borderId="0" xfId="185" applyNumberFormat="1" applyFont="1" applyBorder="1" applyAlignment="1"/>
    <xf numFmtId="0" fontId="21" fillId="0" borderId="56" xfId="184" applyFont="1" applyBorder="1"/>
    <xf numFmtId="0" fontId="21" fillId="0" borderId="7" xfId="184" applyFont="1" applyBorder="1"/>
    <xf numFmtId="0" fontId="21" fillId="0" borderId="25" xfId="184" applyFont="1" applyBorder="1"/>
    <xf numFmtId="0" fontId="21" fillId="0" borderId="57" xfId="184" applyFont="1" applyBorder="1" applyAlignment="1">
      <alignment horizontal="center"/>
    </xf>
    <xf numFmtId="0" fontId="24" fillId="0" borderId="57" xfId="184" applyFont="1" applyBorder="1" applyAlignment="1">
      <alignment horizontal="right"/>
    </xf>
    <xf numFmtId="20" fontId="16" fillId="0" borderId="0" xfId="168" applyNumberFormat="1" applyAlignment="1" applyProtection="1">
      <alignment horizontal="center" vertical="center"/>
    </xf>
    <xf numFmtId="20" fontId="16" fillId="0" borderId="6" xfId="168" applyNumberFormat="1" applyBorder="1" applyAlignment="1" applyProtection="1">
      <alignment horizontal="center" vertical="center"/>
    </xf>
  </cellXfs>
  <cellStyles count="186">
    <cellStyle name="eng" xfId="1" xr:uid="{00000000-0005-0000-0000-000000000000}"/>
    <cellStyle name="lu" xfId="2" xr:uid="{00000000-0005-0000-0000-000001000000}"/>
    <cellStyle name="Normal - Style1" xfId="3" xr:uid="{00000000-0005-0000-0000-000002000000}"/>
    <cellStyle name="Normal_Basic Assumptions" xfId="4" xr:uid="{00000000-0005-0000-0000-000003000000}"/>
    <cellStyle name="sample" xfId="5" xr:uid="{00000000-0005-0000-0000-000004000000}"/>
    <cellStyle name="一般" xfId="0" builtinId="0"/>
    <cellStyle name="一般 10" xfId="6" xr:uid="{00000000-0005-0000-0000-000006000000}"/>
    <cellStyle name="一般 10 2" xfId="7" xr:uid="{00000000-0005-0000-0000-000007000000}"/>
    <cellStyle name="一般 10 3" xfId="8" xr:uid="{00000000-0005-0000-0000-000008000000}"/>
    <cellStyle name="一般 10 4" xfId="9" xr:uid="{00000000-0005-0000-0000-000009000000}"/>
    <cellStyle name="一般 10 5" xfId="10" xr:uid="{00000000-0005-0000-0000-00000A000000}"/>
    <cellStyle name="一般 11" xfId="11" xr:uid="{00000000-0005-0000-0000-00000B000000}"/>
    <cellStyle name="一般 11 2" xfId="12" xr:uid="{00000000-0005-0000-0000-00000C000000}"/>
    <cellStyle name="一般 11 3" xfId="13" xr:uid="{00000000-0005-0000-0000-00000D000000}"/>
    <cellStyle name="一般 11 4" xfId="14" xr:uid="{00000000-0005-0000-0000-00000E000000}"/>
    <cellStyle name="一般 11 5" xfId="15" xr:uid="{00000000-0005-0000-0000-00000F000000}"/>
    <cellStyle name="一般 11 6" xfId="16" xr:uid="{00000000-0005-0000-0000-000010000000}"/>
    <cellStyle name="一般 12" xfId="17" xr:uid="{00000000-0005-0000-0000-000011000000}"/>
    <cellStyle name="一般 12 2" xfId="18" xr:uid="{00000000-0005-0000-0000-000012000000}"/>
    <cellStyle name="一般 12 3" xfId="19" xr:uid="{00000000-0005-0000-0000-000013000000}"/>
    <cellStyle name="一般 13" xfId="20" xr:uid="{00000000-0005-0000-0000-000014000000}"/>
    <cellStyle name="一般 13 2" xfId="21" xr:uid="{00000000-0005-0000-0000-000015000000}"/>
    <cellStyle name="一般 14" xfId="22" xr:uid="{00000000-0005-0000-0000-000016000000}"/>
    <cellStyle name="一般 15" xfId="23" xr:uid="{00000000-0005-0000-0000-000017000000}"/>
    <cellStyle name="一般 15 2" xfId="24" xr:uid="{00000000-0005-0000-0000-000018000000}"/>
    <cellStyle name="一般 16" xfId="25" xr:uid="{00000000-0005-0000-0000-000019000000}"/>
    <cellStyle name="一般 17" xfId="26" xr:uid="{00000000-0005-0000-0000-00001A000000}"/>
    <cellStyle name="一般 17 10" xfId="27" xr:uid="{00000000-0005-0000-0000-00001B000000}"/>
    <cellStyle name="一般 17 11" xfId="28" xr:uid="{00000000-0005-0000-0000-00001C000000}"/>
    <cellStyle name="一般 17 12" xfId="29" xr:uid="{00000000-0005-0000-0000-00001D000000}"/>
    <cellStyle name="一般 17 13" xfId="30" xr:uid="{00000000-0005-0000-0000-00001E000000}"/>
    <cellStyle name="一般 17 14" xfId="31" xr:uid="{00000000-0005-0000-0000-00001F000000}"/>
    <cellStyle name="一般 17 15" xfId="32" xr:uid="{00000000-0005-0000-0000-000020000000}"/>
    <cellStyle name="一般 17 16" xfId="33" xr:uid="{00000000-0005-0000-0000-000021000000}"/>
    <cellStyle name="一般 17 17" xfId="34" xr:uid="{00000000-0005-0000-0000-000022000000}"/>
    <cellStyle name="一般 17 18" xfId="35" xr:uid="{00000000-0005-0000-0000-000023000000}"/>
    <cellStyle name="一般 17 19" xfId="36" xr:uid="{00000000-0005-0000-0000-000024000000}"/>
    <cellStyle name="一般 17 2" xfId="37" xr:uid="{00000000-0005-0000-0000-000025000000}"/>
    <cellStyle name="一般 17 20" xfId="38" xr:uid="{00000000-0005-0000-0000-000026000000}"/>
    <cellStyle name="一般 17 21" xfId="39" xr:uid="{00000000-0005-0000-0000-000027000000}"/>
    <cellStyle name="一般 17 22" xfId="40" xr:uid="{00000000-0005-0000-0000-000028000000}"/>
    <cellStyle name="一般 17 23" xfId="41" xr:uid="{00000000-0005-0000-0000-000029000000}"/>
    <cellStyle name="一般 17 3" xfId="42" xr:uid="{00000000-0005-0000-0000-00002A000000}"/>
    <cellStyle name="一般 17 4" xfId="43" xr:uid="{00000000-0005-0000-0000-00002B000000}"/>
    <cellStyle name="一般 17 5" xfId="44" xr:uid="{00000000-0005-0000-0000-00002C000000}"/>
    <cellStyle name="一般 17 6" xfId="45" xr:uid="{00000000-0005-0000-0000-00002D000000}"/>
    <cellStyle name="一般 17 7" xfId="46" xr:uid="{00000000-0005-0000-0000-00002E000000}"/>
    <cellStyle name="一般 17 8" xfId="47" xr:uid="{00000000-0005-0000-0000-00002F000000}"/>
    <cellStyle name="一般 17 9" xfId="48" xr:uid="{00000000-0005-0000-0000-000030000000}"/>
    <cellStyle name="一般 18" xfId="49" xr:uid="{00000000-0005-0000-0000-000031000000}"/>
    <cellStyle name="一般 19" xfId="50" xr:uid="{00000000-0005-0000-0000-000032000000}"/>
    <cellStyle name="一般 19 2" xfId="51" xr:uid="{00000000-0005-0000-0000-000033000000}"/>
    <cellStyle name="一般 2" xfId="52" xr:uid="{00000000-0005-0000-0000-000034000000}"/>
    <cellStyle name="一般 2 2" xfId="53" xr:uid="{00000000-0005-0000-0000-000035000000}"/>
    <cellStyle name="一般 2 3" xfId="54" xr:uid="{00000000-0005-0000-0000-000036000000}"/>
    <cellStyle name="一般 2 4" xfId="55" xr:uid="{00000000-0005-0000-0000-000037000000}"/>
    <cellStyle name="一般 2 5" xfId="56" xr:uid="{00000000-0005-0000-0000-000038000000}"/>
    <cellStyle name="一般 2 6" xfId="57" xr:uid="{00000000-0005-0000-0000-000039000000}"/>
    <cellStyle name="一般 2_102年報十三社會治安" xfId="58" xr:uid="{00000000-0005-0000-0000-00003A000000}"/>
    <cellStyle name="一般 20" xfId="59" xr:uid="{00000000-0005-0000-0000-00003B000000}"/>
    <cellStyle name="一般 20 2" xfId="60" xr:uid="{00000000-0005-0000-0000-00003C000000}"/>
    <cellStyle name="一般 21" xfId="61" xr:uid="{00000000-0005-0000-0000-00003D000000}"/>
    <cellStyle name="一般 21 2" xfId="62" xr:uid="{00000000-0005-0000-0000-00003E000000}"/>
    <cellStyle name="一般 21 3" xfId="63" xr:uid="{00000000-0005-0000-0000-00003F000000}"/>
    <cellStyle name="一般 21 4" xfId="64" xr:uid="{00000000-0005-0000-0000-000040000000}"/>
    <cellStyle name="一般 21 5" xfId="65" xr:uid="{00000000-0005-0000-0000-000041000000}"/>
    <cellStyle name="一般 22" xfId="66" xr:uid="{00000000-0005-0000-0000-000042000000}"/>
    <cellStyle name="一般 22 2" xfId="67" xr:uid="{00000000-0005-0000-0000-000043000000}"/>
    <cellStyle name="一般 23" xfId="68" xr:uid="{00000000-0005-0000-0000-000044000000}"/>
    <cellStyle name="一般 23 2" xfId="69" xr:uid="{00000000-0005-0000-0000-000045000000}"/>
    <cellStyle name="一般 23 3" xfId="70" xr:uid="{00000000-0005-0000-0000-000046000000}"/>
    <cellStyle name="一般 24" xfId="71" xr:uid="{00000000-0005-0000-0000-000047000000}"/>
    <cellStyle name="一般 24 2" xfId="72" xr:uid="{00000000-0005-0000-0000-000048000000}"/>
    <cellStyle name="一般 25" xfId="73" xr:uid="{00000000-0005-0000-0000-000049000000}"/>
    <cellStyle name="一般 25 2" xfId="74" xr:uid="{00000000-0005-0000-0000-00004A000000}"/>
    <cellStyle name="一般 25 3" xfId="75" xr:uid="{00000000-0005-0000-0000-00004B000000}"/>
    <cellStyle name="一般 25 4" xfId="76" xr:uid="{00000000-0005-0000-0000-00004C000000}"/>
    <cellStyle name="一般 26" xfId="77" xr:uid="{00000000-0005-0000-0000-00004D000000}"/>
    <cellStyle name="一般 26 2" xfId="78" xr:uid="{00000000-0005-0000-0000-00004E000000}"/>
    <cellStyle name="一般 27" xfId="79" xr:uid="{00000000-0005-0000-0000-00004F000000}"/>
    <cellStyle name="一般 27 2" xfId="80" xr:uid="{00000000-0005-0000-0000-000050000000}"/>
    <cellStyle name="一般 28" xfId="81" xr:uid="{00000000-0005-0000-0000-000051000000}"/>
    <cellStyle name="一般 28 10" xfId="82" xr:uid="{00000000-0005-0000-0000-000052000000}"/>
    <cellStyle name="一般 28 11" xfId="83" xr:uid="{00000000-0005-0000-0000-000053000000}"/>
    <cellStyle name="一般 28 12" xfId="84" xr:uid="{00000000-0005-0000-0000-000054000000}"/>
    <cellStyle name="一般 28 13" xfId="85" xr:uid="{00000000-0005-0000-0000-000055000000}"/>
    <cellStyle name="一般 28 2" xfId="86" xr:uid="{00000000-0005-0000-0000-000056000000}"/>
    <cellStyle name="一般 28 3" xfId="87" xr:uid="{00000000-0005-0000-0000-000057000000}"/>
    <cellStyle name="一般 28 4" xfId="88" xr:uid="{00000000-0005-0000-0000-000058000000}"/>
    <cellStyle name="一般 28 5" xfId="89" xr:uid="{00000000-0005-0000-0000-000059000000}"/>
    <cellStyle name="一般 28 6" xfId="90" xr:uid="{00000000-0005-0000-0000-00005A000000}"/>
    <cellStyle name="一般 28 7" xfId="91" xr:uid="{00000000-0005-0000-0000-00005B000000}"/>
    <cellStyle name="一般 28 8" xfId="92" xr:uid="{00000000-0005-0000-0000-00005C000000}"/>
    <cellStyle name="一般 28 9" xfId="93" xr:uid="{00000000-0005-0000-0000-00005D000000}"/>
    <cellStyle name="一般 29" xfId="94" xr:uid="{00000000-0005-0000-0000-00005E000000}"/>
    <cellStyle name="一般 3" xfId="95" xr:uid="{00000000-0005-0000-0000-00005F000000}"/>
    <cellStyle name="一般 30" xfId="96" xr:uid="{00000000-0005-0000-0000-000060000000}"/>
    <cellStyle name="一般 31" xfId="97" xr:uid="{00000000-0005-0000-0000-000061000000}"/>
    <cellStyle name="一般 32" xfId="98" xr:uid="{00000000-0005-0000-0000-000062000000}"/>
    <cellStyle name="一般 33" xfId="99" xr:uid="{00000000-0005-0000-0000-000063000000}"/>
    <cellStyle name="一般 34" xfId="100" xr:uid="{00000000-0005-0000-0000-000064000000}"/>
    <cellStyle name="一般 35" xfId="101" xr:uid="{00000000-0005-0000-0000-000065000000}"/>
    <cellStyle name="一般 36" xfId="102" xr:uid="{00000000-0005-0000-0000-000066000000}"/>
    <cellStyle name="一般 37" xfId="103" xr:uid="{00000000-0005-0000-0000-000067000000}"/>
    <cellStyle name="一般 38" xfId="104" xr:uid="{00000000-0005-0000-0000-000068000000}"/>
    <cellStyle name="一般 39" xfId="105" xr:uid="{00000000-0005-0000-0000-000069000000}"/>
    <cellStyle name="一般 4" xfId="106" xr:uid="{00000000-0005-0000-0000-00006A000000}"/>
    <cellStyle name="一般 4 2" xfId="107" xr:uid="{00000000-0005-0000-0000-00006B000000}"/>
    <cellStyle name="一般 4 3" xfId="108" xr:uid="{00000000-0005-0000-0000-00006C000000}"/>
    <cellStyle name="一般 4 4" xfId="109" xr:uid="{00000000-0005-0000-0000-00006D000000}"/>
    <cellStyle name="一般 4 5" xfId="110" xr:uid="{00000000-0005-0000-0000-00006E000000}"/>
    <cellStyle name="一般 4 6" xfId="111" xr:uid="{00000000-0005-0000-0000-00006F000000}"/>
    <cellStyle name="一般 4 7" xfId="112" xr:uid="{00000000-0005-0000-0000-000070000000}"/>
    <cellStyle name="一般 4 8" xfId="113" xr:uid="{00000000-0005-0000-0000-000071000000}"/>
    <cellStyle name="一般 4 9" xfId="114" xr:uid="{00000000-0005-0000-0000-000072000000}"/>
    <cellStyle name="一般 40" xfId="115" xr:uid="{00000000-0005-0000-0000-000073000000}"/>
    <cellStyle name="一般 41" xfId="116" xr:uid="{00000000-0005-0000-0000-000074000000}"/>
    <cellStyle name="一般 42" xfId="117" xr:uid="{00000000-0005-0000-0000-000075000000}"/>
    <cellStyle name="一般 43" xfId="118" xr:uid="{00000000-0005-0000-0000-000076000000}"/>
    <cellStyle name="一般 44" xfId="119" xr:uid="{00000000-0005-0000-0000-000077000000}"/>
    <cellStyle name="一般 45" xfId="120" xr:uid="{00000000-0005-0000-0000-000078000000}"/>
    <cellStyle name="一般 46" xfId="121" xr:uid="{00000000-0005-0000-0000-000079000000}"/>
    <cellStyle name="一般 47" xfId="122" xr:uid="{00000000-0005-0000-0000-00007A000000}"/>
    <cellStyle name="一般 48" xfId="123" xr:uid="{00000000-0005-0000-0000-00007B000000}"/>
    <cellStyle name="一般 49" xfId="124" xr:uid="{00000000-0005-0000-0000-00007C000000}"/>
    <cellStyle name="一般 5" xfId="125" xr:uid="{00000000-0005-0000-0000-00007D000000}"/>
    <cellStyle name="一般 50" xfId="126" xr:uid="{00000000-0005-0000-0000-00007E000000}"/>
    <cellStyle name="一般 51" xfId="127" xr:uid="{00000000-0005-0000-0000-00007F000000}"/>
    <cellStyle name="一般 52" xfId="128" xr:uid="{00000000-0005-0000-0000-000080000000}"/>
    <cellStyle name="一般 53" xfId="129" xr:uid="{00000000-0005-0000-0000-000081000000}"/>
    <cellStyle name="一般 54" xfId="130" xr:uid="{00000000-0005-0000-0000-000082000000}"/>
    <cellStyle name="一般 55" xfId="131" xr:uid="{00000000-0005-0000-0000-000083000000}"/>
    <cellStyle name="一般 56" xfId="132" xr:uid="{00000000-0005-0000-0000-000084000000}"/>
    <cellStyle name="一般 57" xfId="133" xr:uid="{00000000-0005-0000-0000-000085000000}"/>
    <cellStyle name="一般 58" xfId="134" xr:uid="{00000000-0005-0000-0000-000086000000}"/>
    <cellStyle name="一般 59" xfId="135" xr:uid="{00000000-0005-0000-0000-000087000000}"/>
    <cellStyle name="一般 6" xfId="136" xr:uid="{00000000-0005-0000-0000-000088000000}"/>
    <cellStyle name="一般 60" xfId="180" xr:uid="{69AD73DF-43E7-4703-86F0-0521BEB83F72}"/>
    <cellStyle name="一般 61" xfId="182" xr:uid="{562AA34F-8A25-4D81-A966-48E054FAA7ED}"/>
    <cellStyle name="一般 62" xfId="184" xr:uid="{4A483C69-4AA4-4E14-9EDE-2D898E1C3B84}"/>
    <cellStyle name="一般 7" xfId="137" xr:uid="{00000000-0005-0000-0000-000089000000}"/>
    <cellStyle name="一般 7 2" xfId="138" xr:uid="{00000000-0005-0000-0000-00008A000000}"/>
    <cellStyle name="一般 7 3" xfId="139" xr:uid="{00000000-0005-0000-0000-00008B000000}"/>
    <cellStyle name="一般 8" xfId="140" xr:uid="{00000000-0005-0000-0000-00008C000000}"/>
    <cellStyle name="一般 8 2" xfId="141" xr:uid="{00000000-0005-0000-0000-00008D000000}"/>
    <cellStyle name="一般 8 3" xfId="142" xr:uid="{00000000-0005-0000-0000-00008E000000}"/>
    <cellStyle name="一般 8 4" xfId="143" xr:uid="{00000000-0005-0000-0000-00008F000000}"/>
    <cellStyle name="一般 8 5" xfId="144" xr:uid="{00000000-0005-0000-0000-000090000000}"/>
    <cellStyle name="一般 8 6" xfId="145" xr:uid="{00000000-0005-0000-0000-000091000000}"/>
    <cellStyle name="一般 9" xfId="146" xr:uid="{00000000-0005-0000-0000-000092000000}"/>
    <cellStyle name="一般 9 2" xfId="147" xr:uid="{00000000-0005-0000-0000-000093000000}"/>
    <cellStyle name="一般 9 3" xfId="148" xr:uid="{00000000-0005-0000-0000-000094000000}"/>
    <cellStyle name="一般 9 4" xfId="149" xr:uid="{00000000-0005-0000-0000-000095000000}"/>
    <cellStyle name="一般 9 5" xfId="150" xr:uid="{00000000-0005-0000-0000-000096000000}"/>
    <cellStyle name="一般 9 6" xfId="151" xr:uid="{00000000-0005-0000-0000-000097000000}"/>
    <cellStyle name="一般_105年報十二勞工行政" xfId="152" xr:uid="{00000000-0005-0000-0000-000098000000}"/>
    <cellStyle name="千分位 2" xfId="153" xr:uid="{00000000-0005-0000-0000-000099000000}"/>
    <cellStyle name="千分位 3" xfId="181" xr:uid="{6287ED1B-CB1D-4CAE-B1CB-33F005D451C4}"/>
    <cellStyle name="千分位 4" xfId="183" xr:uid="{8C261C69-82D3-4C81-9650-3064CB9EA24A}"/>
    <cellStyle name="千分位 5" xfId="185" xr:uid="{96659E09-1111-4F11-A89B-4E0C34EBAE9B}"/>
    <cellStyle name="千分位_105年報十二勞工行政" xfId="154" xr:uid="{00000000-0005-0000-0000-00009A000000}"/>
    <cellStyle name="好_102年報一土地" xfId="155" xr:uid="{00000000-0005-0000-0000-00009B000000}"/>
    <cellStyle name="好_102年報七交通運輸" xfId="156" xr:uid="{00000000-0005-0000-0000-00009C000000}"/>
    <cellStyle name="好_102年報八教育文化" xfId="157" xr:uid="{00000000-0005-0000-0000-00009D000000}"/>
    <cellStyle name="好_102年報十三社會治安" xfId="158" xr:uid="{00000000-0005-0000-0000-00009E000000}"/>
    <cellStyle name="好_102年報十環境保護" xfId="159" xr:uid="{00000000-0005-0000-0000-00009F000000}"/>
    <cellStyle name="好_102年報三行政組織" xfId="160" xr:uid="{00000000-0005-0000-0000-0000A0000000}"/>
    <cellStyle name="好_102年報五工商業及縣建設" xfId="161" xr:uid="{00000000-0005-0000-0000-0000A1000000}"/>
    <cellStyle name="好_102年報六金融財稅" xfId="162" xr:uid="{00000000-0005-0000-0000-0000A2000000}"/>
    <cellStyle name="好_105年報十二勞工行政" xfId="163" xr:uid="{00000000-0005-0000-0000-0000A3000000}"/>
    <cellStyle name="好_15其他" xfId="164" xr:uid="{00000000-0005-0000-0000-0000A4000000}"/>
    <cellStyle name="好_15其他100(俊燁)" xfId="165" xr:uid="{00000000-0005-0000-0000-0000A5000000}"/>
    <cellStyle name="年資料" xfId="166" xr:uid="{00000000-0005-0000-0000-0000A6000000}"/>
    <cellStyle name="貨幣[0]_Apply" xfId="167" xr:uid="{00000000-0005-0000-0000-0000A7000000}"/>
    <cellStyle name="超連結" xfId="168" builtinId="8"/>
    <cellStyle name="壞_102年報一土地" xfId="169" xr:uid="{00000000-0005-0000-0000-0000A9000000}"/>
    <cellStyle name="壞_102年報七交通運輸" xfId="170" xr:uid="{00000000-0005-0000-0000-0000AA000000}"/>
    <cellStyle name="壞_102年報八教育文化" xfId="171" xr:uid="{00000000-0005-0000-0000-0000AB000000}"/>
    <cellStyle name="壞_102年報十三社會治安" xfId="172" xr:uid="{00000000-0005-0000-0000-0000AC000000}"/>
    <cellStyle name="壞_102年報十環境保護" xfId="173" xr:uid="{00000000-0005-0000-0000-0000AD000000}"/>
    <cellStyle name="壞_102年報三行政組織" xfId="174" xr:uid="{00000000-0005-0000-0000-0000AE000000}"/>
    <cellStyle name="壞_102年報五工商業及縣建設" xfId="175" xr:uid="{00000000-0005-0000-0000-0000AF000000}"/>
    <cellStyle name="壞_102年報六金融財稅" xfId="176" xr:uid="{00000000-0005-0000-0000-0000B0000000}"/>
    <cellStyle name="壞_105年報十二勞工行政" xfId="177" xr:uid="{00000000-0005-0000-0000-0000B1000000}"/>
    <cellStyle name="壞_15其他" xfId="178" xr:uid="{00000000-0005-0000-0000-0000B2000000}"/>
    <cellStyle name="壞_15其他100(俊燁)" xfId="179" xr:uid="{00000000-0005-0000-0000-0000B3000000}"/>
  </cellStyles>
  <dxfs count="0"/>
  <tableStyles count="0" defaultTableStyle="TableStyleMedium9" defaultPivotStyle="PivotStyleLight16"/>
  <colors>
    <mruColors>
      <color rgb="FF0000FF"/>
      <color rgb="FFB2E0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editAs="oneCell">
    <xdr:from>
      <xdr:col>12</xdr:col>
      <xdr:colOff>323850</xdr:colOff>
      <xdr:row>0</xdr:row>
      <xdr:rowOff>0</xdr:rowOff>
    </xdr:from>
    <xdr:to>
      <xdr:col>23</xdr:col>
      <xdr:colOff>610693</xdr:colOff>
      <xdr:row>33</xdr:row>
      <xdr:rowOff>77442</xdr:rowOff>
    </xdr:to>
    <xdr:pic>
      <xdr:nvPicPr>
        <xdr:cNvPr id="2" name="圖片 1" descr="畫面剪輯">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53450" y="0"/>
          <a:ext cx="7830643" cy="8897592"/>
        </a:xfrm>
        <a:prstGeom prst="rect">
          <a:avLst/>
        </a:prstGeom>
      </xdr:spPr>
    </xdr:pic>
    <xdr:clientData/>
  </xdr:twoCellAnchor>
  <xdr:twoCellAnchor editAs="oneCell">
    <xdr:from>
      <xdr:col>11</xdr:col>
      <xdr:colOff>581025</xdr:colOff>
      <xdr:row>42</xdr:row>
      <xdr:rowOff>133350</xdr:rowOff>
    </xdr:from>
    <xdr:to>
      <xdr:col>22</xdr:col>
      <xdr:colOff>629710</xdr:colOff>
      <xdr:row>53</xdr:row>
      <xdr:rowOff>190830</xdr:rowOff>
    </xdr:to>
    <xdr:pic>
      <xdr:nvPicPr>
        <xdr:cNvPr id="3" name="圖片 2" descr="畫面剪輯">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124825" y="9144000"/>
          <a:ext cx="7592485" cy="236253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matsu.gov.tw/chhtml/Downloadclass/371030000A0012/2039?cclassid=300" TargetMode="External"/><Relationship Id="rId13" Type="http://schemas.openxmlformats.org/officeDocument/2006/relationships/printerSettings" Target="../printerSettings/printerSettings1.bin"/><Relationship Id="rId3" Type="http://schemas.openxmlformats.org/officeDocument/2006/relationships/hyperlink" Target="mailto:a0618@matsu.gov.tw" TargetMode="External"/><Relationship Id="rId7" Type="http://schemas.openxmlformats.org/officeDocument/2006/relationships/hyperlink" Target="https://www.matsu.gov.tw/chhtml/Downloadclass/371030000A0012/2039?cclassid=300" TargetMode="External"/><Relationship Id="rId12" Type="http://schemas.openxmlformats.org/officeDocument/2006/relationships/hyperlink" Target="https://www.matsu.gov.tw/chhtml/Downloadclass/371030000A0012/2039?cclassid=300" TargetMode="External"/><Relationship Id="rId2" Type="http://schemas.openxmlformats.org/officeDocument/2006/relationships/hyperlink" Target="https://www.matsu.gov.tw/chhtml/Downloadclass/371030000A0012/2039?cclassid=300" TargetMode="External"/><Relationship Id="rId1" Type="http://schemas.openxmlformats.org/officeDocument/2006/relationships/hyperlink" Target="https://www.matsu.gov.tw/chhtml/Downloadclass/371030000A0012/2039?cclassid=299" TargetMode="External"/><Relationship Id="rId6" Type="http://schemas.openxmlformats.org/officeDocument/2006/relationships/hyperlink" Target="https://www.matsu.gov.tw/chhtml/Downloadclass/371030000A0012/2039?cclassid=300" TargetMode="External"/><Relationship Id="rId11" Type="http://schemas.openxmlformats.org/officeDocument/2006/relationships/hyperlink" Target="https://www.matsu.gov.tw/chhtml/Downloadclass/371030000A0012/2039?cclassid=300" TargetMode="External"/><Relationship Id="rId5" Type="http://schemas.openxmlformats.org/officeDocument/2006/relationships/hyperlink" Target="https://www.matsu.gov.tw/chhtml/Downloadclass/371030000A0012/2039?cclassid=300" TargetMode="External"/><Relationship Id="rId10" Type="http://schemas.openxmlformats.org/officeDocument/2006/relationships/hyperlink" Target="https://www.matsu.gov.tw/chhtml/Downloadclass/371030000A0012/2039?cclassid=300" TargetMode="External"/><Relationship Id="rId4" Type="http://schemas.openxmlformats.org/officeDocument/2006/relationships/hyperlink" Target="https://www.matsu.gov.tw/chhtml/Downloadclass/371030000A0012/2039?cclassid=300" TargetMode="External"/><Relationship Id="rId9" Type="http://schemas.openxmlformats.org/officeDocument/2006/relationships/hyperlink" Target="https://www.matsu.gov.tw/chhtml/Downloadclass/371030000A0012/2039?cclassid=300"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s://www.matsu.gov.tw/chhtml/Downloadclass/371030000A0012/2039?cclassid=300"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www.matsu.gov.tw/chhtml/Downloadclass/371030000A0012/2039?cclassid=300"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matsu.gov.tw/chhtml/Downloadclass/371030000A0012/2039?cclassid=300"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https://www.matsu.gov.tw/chhtml/Downloadclass/371030000A0012/2039?cclassid=300"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s://www.matsu.gov.tw/chhtml/Downloadclass/371030000A0012/2039?cclassid=300" TargetMode="External"/></Relationships>
</file>

<file path=xl/worksheets/_rels/sheet15.xml.rels><?xml version="1.0" encoding="UTF-8" standalone="yes"?>
<Relationships xmlns="http://schemas.openxmlformats.org/package/2006/relationships"><Relationship Id="rId1" Type="http://schemas.openxmlformats.org/officeDocument/2006/relationships/hyperlink" Target="https://www.matsu.gov.tw/chhtml/Downloadclass/371030000A0012/2039?cclassid=300"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matsu.gov.tw/chhtml/Downloadclass/371030000A0012/2039?cclassid=300"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matsu.gov.tw/chhtml/downloadclass/371030000A0012/2039"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matsu.gov.tw/chhtml/Downloadclass/371030000A0012/2039?cclassid=300"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www.matsu.gov.tw/chhtml/Downloadclass/371030000A0012/2039?cclassid=300"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www.matsu.gov.tw/chhtml/Downloadclass/371030000A0012/2039?cclassid=3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57"/>
  <sheetViews>
    <sheetView tabSelected="1" zoomScale="90" zoomScaleNormal="90" workbookViewId="0">
      <selection activeCell="G18" sqref="G18"/>
    </sheetView>
  </sheetViews>
  <sheetFormatPr defaultColWidth="9" defaultRowHeight="16.5"/>
  <cols>
    <col min="1" max="1" width="23.625" style="7" customWidth="1"/>
    <col min="2" max="2" width="37.5" style="7" customWidth="1"/>
    <col min="3" max="3" width="10.625" style="7" customWidth="1"/>
    <col min="4" max="8" width="10.625" style="8" customWidth="1"/>
    <col min="9" max="11" width="10.625" style="7" customWidth="1"/>
    <col min="12" max="14" width="10.625" style="8" customWidth="1"/>
    <col min="15" max="15" width="10.625" style="7" customWidth="1"/>
    <col min="16" max="16" width="5.625" style="7" customWidth="1"/>
    <col min="17" max="17" width="3.625" style="7" customWidth="1"/>
    <col min="18" max="18" width="5.625" style="7" customWidth="1"/>
    <col min="19" max="19" width="3.625" style="7" customWidth="1"/>
    <col min="20" max="20" width="5.625" style="7" customWidth="1"/>
    <col min="21" max="21" width="3.625" style="7" customWidth="1"/>
    <col min="22" max="16384" width="9" style="7"/>
  </cols>
  <sheetData>
    <row r="1" spans="1:21" s="61" customFormat="1" ht="33" customHeight="1">
      <c r="A1" s="241" t="s">
        <v>172</v>
      </c>
      <c r="B1" s="241"/>
      <c r="C1" s="241"/>
      <c r="D1" s="241"/>
      <c r="E1" s="241"/>
      <c r="F1" s="241"/>
      <c r="G1" s="241"/>
      <c r="H1" s="241"/>
      <c r="I1" s="241"/>
      <c r="J1" s="241"/>
      <c r="K1" s="241"/>
      <c r="L1" s="241"/>
      <c r="M1" s="241"/>
      <c r="N1" s="241"/>
      <c r="O1" s="241"/>
      <c r="P1" s="241"/>
      <c r="Q1" s="241"/>
      <c r="R1" s="241"/>
      <c r="S1" s="241"/>
      <c r="T1" s="241"/>
      <c r="U1" s="241"/>
    </row>
    <row r="2" spans="1:21" s="61" customFormat="1" ht="33" customHeight="1">
      <c r="A2" s="242" t="str">
        <f ca="1">MID(CELL("filename",$A$1),FIND("]",CELL("filename",$A$1))+1,LEN(CELL("filename",$A$1))-FIND("]",CELL("filename",$A$1)))</f>
        <v>預告統計資料發布時間表</v>
      </c>
      <c r="B2" s="242"/>
      <c r="C2" s="242"/>
      <c r="D2" s="242"/>
      <c r="E2" s="242"/>
      <c r="F2" s="242"/>
      <c r="G2" s="242"/>
      <c r="H2" s="242"/>
      <c r="I2" s="242"/>
      <c r="J2" s="242"/>
      <c r="K2" s="242"/>
      <c r="L2" s="242"/>
      <c r="M2" s="242"/>
      <c r="N2" s="242"/>
      <c r="O2" s="242"/>
      <c r="P2" s="242"/>
      <c r="Q2" s="242"/>
      <c r="R2" s="242"/>
      <c r="S2" s="242"/>
      <c r="T2" s="242"/>
      <c r="U2" s="242"/>
    </row>
    <row r="3" spans="1:21" ht="19.149999999999999" customHeight="1">
      <c r="A3" s="103" t="s">
        <v>161</v>
      </c>
      <c r="B3" s="2" t="s">
        <v>204</v>
      </c>
      <c r="C3" s="2"/>
    </row>
    <row r="4" spans="1:21" ht="19.149999999999999" customHeight="1">
      <c r="A4" s="103" t="s">
        <v>162</v>
      </c>
      <c r="B4" s="2" t="s">
        <v>155</v>
      </c>
      <c r="C4" s="2"/>
      <c r="D4" s="8" t="s">
        <v>192</v>
      </c>
    </row>
    <row r="5" spans="1:21" ht="19.149999999999999" customHeight="1">
      <c r="A5" s="103" t="s">
        <v>163</v>
      </c>
      <c r="B5" s="2" t="s">
        <v>205</v>
      </c>
      <c r="C5" s="2"/>
    </row>
    <row r="6" spans="1:21" ht="19.149999999999999" customHeight="1">
      <c r="A6" s="103" t="s">
        <v>164</v>
      </c>
      <c r="B6" s="4" t="s">
        <v>156</v>
      </c>
      <c r="C6" s="3"/>
      <c r="D6" s="5"/>
      <c r="E6" s="5"/>
      <c r="F6" s="5"/>
      <c r="G6" s="5"/>
      <c r="H6" s="5"/>
      <c r="I6" s="1"/>
      <c r="J6" s="1"/>
      <c r="K6" s="1"/>
      <c r="L6" s="5"/>
      <c r="M6" s="5"/>
      <c r="N6" s="5"/>
      <c r="O6" s="1"/>
      <c r="P6" s="1"/>
    </row>
    <row r="7" spans="1:21" ht="19.149999999999999" customHeight="1">
      <c r="A7" s="103" t="s">
        <v>165</v>
      </c>
      <c r="B7" s="108" t="s">
        <v>206</v>
      </c>
      <c r="C7" s="2"/>
      <c r="D7" s="5"/>
      <c r="E7" s="5"/>
      <c r="F7" s="5"/>
      <c r="G7" s="5"/>
      <c r="H7" s="5"/>
      <c r="I7" s="1"/>
      <c r="J7" s="1"/>
      <c r="K7" s="1"/>
      <c r="L7" s="5"/>
      <c r="M7" s="5"/>
      <c r="N7" s="5"/>
      <c r="O7" s="1" t="s">
        <v>157</v>
      </c>
      <c r="P7" s="98" t="s">
        <v>267</v>
      </c>
      <c r="Q7" s="8" t="s">
        <v>158</v>
      </c>
      <c r="R7" s="99" t="s">
        <v>190</v>
      </c>
      <c r="S7" s="8" t="s">
        <v>159</v>
      </c>
      <c r="T7" s="99" t="s">
        <v>191</v>
      </c>
      <c r="U7" s="8" t="s">
        <v>160</v>
      </c>
    </row>
    <row r="8" spans="1:21" ht="5.0999999999999996" customHeight="1" thickBot="1">
      <c r="A8" s="2"/>
      <c r="B8" s="2"/>
      <c r="C8" s="2"/>
      <c r="D8" s="5"/>
      <c r="E8" s="5"/>
      <c r="F8" s="5"/>
      <c r="G8" s="5"/>
      <c r="H8" s="5"/>
      <c r="I8" s="1"/>
      <c r="J8" s="1"/>
      <c r="K8" s="1"/>
      <c r="L8" s="5"/>
      <c r="M8" s="5"/>
      <c r="N8" s="5"/>
      <c r="O8" s="1"/>
      <c r="P8" s="1"/>
    </row>
    <row r="9" spans="1:21" s="8" customFormat="1" ht="19.149999999999999" customHeight="1">
      <c r="A9" s="253" t="s">
        <v>85</v>
      </c>
      <c r="B9" s="270" t="s">
        <v>86</v>
      </c>
      <c r="C9" s="270" t="s">
        <v>0</v>
      </c>
      <c r="D9" s="267" t="s">
        <v>131</v>
      </c>
      <c r="E9" s="268"/>
      <c r="F9" s="268"/>
      <c r="G9" s="268"/>
      <c r="H9" s="268"/>
      <c r="I9" s="268"/>
      <c r="J9" s="268"/>
      <c r="K9" s="268"/>
      <c r="L9" s="268"/>
      <c r="M9" s="268"/>
      <c r="N9" s="268"/>
      <c r="O9" s="269"/>
      <c r="P9" s="243" t="s">
        <v>87</v>
      </c>
      <c r="Q9" s="243"/>
      <c r="R9" s="243"/>
      <c r="S9" s="243"/>
      <c r="T9" s="243"/>
      <c r="U9" s="244"/>
    </row>
    <row r="10" spans="1:21" s="8" customFormat="1" ht="19.149999999999999" customHeight="1">
      <c r="A10" s="254"/>
      <c r="B10" s="271"/>
      <c r="C10" s="271"/>
      <c r="D10" s="57" t="s">
        <v>199</v>
      </c>
      <c r="E10" s="57" t="s">
        <v>199</v>
      </c>
      <c r="F10" s="57" t="s">
        <v>199</v>
      </c>
      <c r="G10" s="57" t="s">
        <v>199</v>
      </c>
      <c r="H10" s="57" t="s">
        <v>199</v>
      </c>
      <c r="I10" s="57" t="s">
        <v>199</v>
      </c>
      <c r="J10" s="57" t="s">
        <v>199</v>
      </c>
      <c r="K10" s="57" t="s">
        <v>199</v>
      </c>
      <c r="L10" s="57" t="s">
        <v>199</v>
      </c>
      <c r="M10" s="57" t="s">
        <v>199</v>
      </c>
      <c r="N10" s="57" t="s">
        <v>199</v>
      </c>
      <c r="O10" s="57" t="s">
        <v>199</v>
      </c>
      <c r="P10" s="245"/>
      <c r="Q10" s="245"/>
      <c r="R10" s="245"/>
      <c r="S10" s="245"/>
      <c r="T10" s="245"/>
      <c r="U10" s="246"/>
    </row>
    <row r="11" spans="1:21" s="8" customFormat="1" ht="19.149999999999999" customHeight="1">
      <c r="A11" s="255"/>
      <c r="B11" s="272"/>
      <c r="C11" s="272"/>
      <c r="D11" s="58" t="s">
        <v>6</v>
      </c>
      <c r="E11" s="58" t="s">
        <v>7</v>
      </c>
      <c r="F11" s="58" t="s">
        <v>8</v>
      </c>
      <c r="G11" s="58" t="s">
        <v>9</v>
      </c>
      <c r="H11" s="58" t="s">
        <v>10</v>
      </c>
      <c r="I11" s="94" t="s">
        <v>11</v>
      </c>
      <c r="J11" s="94" t="s">
        <v>20</v>
      </c>
      <c r="K11" s="94" t="s">
        <v>3</v>
      </c>
      <c r="L11" s="94" t="s">
        <v>4</v>
      </c>
      <c r="M11" s="94" t="s">
        <v>1</v>
      </c>
      <c r="N11" s="94" t="s">
        <v>5</v>
      </c>
      <c r="O11" s="94" t="s">
        <v>2</v>
      </c>
      <c r="P11" s="245"/>
      <c r="Q11" s="245"/>
      <c r="R11" s="245"/>
      <c r="S11" s="245"/>
      <c r="T11" s="245"/>
      <c r="U11" s="246"/>
    </row>
    <row r="12" spans="1:21" s="8" customFormat="1" ht="19.149999999999999" customHeight="1">
      <c r="A12" s="273" t="s">
        <v>184</v>
      </c>
      <c r="B12" s="276" t="s">
        <v>185</v>
      </c>
      <c r="C12" s="59" t="s">
        <v>13</v>
      </c>
      <c r="D12" s="71"/>
      <c r="E12" s="117" t="s">
        <v>273</v>
      </c>
      <c r="F12" s="71"/>
      <c r="G12" s="71"/>
      <c r="H12" s="71"/>
      <c r="J12" s="67"/>
      <c r="K12" s="67"/>
      <c r="L12" s="67"/>
      <c r="M12" s="67"/>
      <c r="N12" s="67"/>
      <c r="O12" s="59"/>
      <c r="P12" s="247"/>
      <c r="Q12" s="247"/>
      <c r="R12" s="247"/>
      <c r="S12" s="247"/>
      <c r="T12" s="247"/>
      <c r="U12" s="248"/>
    </row>
    <row r="13" spans="1:21" s="8" customFormat="1" ht="19.149999999999999" customHeight="1">
      <c r="A13" s="274"/>
      <c r="B13" s="277"/>
      <c r="C13" s="264" t="s">
        <v>12</v>
      </c>
      <c r="D13" s="72"/>
      <c r="E13" s="372">
        <v>0.70833333333333337</v>
      </c>
      <c r="F13" s="72"/>
      <c r="G13" s="72"/>
      <c r="H13" s="72"/>
      <c r="I13" s="105"/>
      <c r="J13" s="68"/>
      <c r="K13" s="68"/>
      <c r="L13" s="68"/>
      <c r="M13" s="68"/>
      <c r="N13" s="68"/>
      <c r="O13" s="106"/>
      <c r="P13" s="247"/>
      <c r="Q13" s="247"/>
      <c r="R13" s="247"/>
      <c r="S13" s="247"/>
      <c r="T13" s="247"/>
      <c r="U13" s="248"/>
    </row>
    <row r="14" spans="1:21" s="8" customFormat="1" ht="19.149999999999999" customHeight="1">
      <c r="A14" s="275"/>
      <c r="B14" s="278"/>
      <c r="C14" s="266"/>
      <c r="D14" s="73"/>
      <c r="E14" s="120" t="s">
        <v>199</v>
      </c>
      <c r="F14" s="73"/>
      <c r="G14" s="73"/>
      <c r="H14" s="73"/>
      <c r="I14" s="73"/>
      <c r="J14" s="69"/>
      <c r="K14" s="69"/>
      <c r="L14" s="69"/>
      <c r="M14" s="69"/>
      <c r="N14" s="69"/>
      <c r="O14" s="107"/>
      <c r="P14" s="247"/>
      <c r="Q14" s="247"/>
      <c r="R14" s="247"/>
      <c r="S14" s="247"/>
      <c r="T14" s="247"/>
      <c r="U14" s="248"/>
    </row>
    <row r="15" spans="1:21" s="8" customFormat="1" ht="19.149999999999999" customHeight="1">
      <c r="A15" s="273" t="s">
        <v>184</v>
      </c>
      <c r="B15" s="276" t="s">
        <v>186</v>
      </c>
      <c r="C15" s="59" t="s">
        <v>13</v>
      </c>
      <c r="D15" s="71"/>
      <c r="E15" s="117" t="s">
        <v>273</v>
      </c>
      <c r="F15" s="71"/>
      <c r="G15" s="71"/>
      <c r="H15" s="71"/>
      <c r="J15" s="67"/>
      <c r="K15" s="67"/>
      <c r="L15" s="67"/>
      <c r="M15" s="67"/>
      <c r="N15" s="67"/>
      <c r="O15" s="59"/>
      <c r="P15" s="247"/>
      <c r="Q15" s="247"/>
      <c r="R15" s="247"/>
      <c r="S15" s="247"/>
      <c r="T15" s="247"/>
      <c r="U15" s="248"/>
    </row>
    <row r="16" spans="1:21" s="8" customFormat="1" ht="19.149999999999999" customHeight="1">
      <c r="A16" s="274"/>
      <c r="B16" s="277"/>
      <c r="C16" s="264" t="s">
        <v>12</v>
      </c>
      <c r="D16" s="72"/>
      <c r="E16" s="372">
        <v>0.70833333333333337</v>
      </c>
      <c r="F16" s="72"/>
      <c r="G16" s="72"/>
      <c r="H16" s="72"/>
      <c r="I16" s="105"/>
      <c r="J16" s="68"/>
      <c r="K16" s="68"/>
      <c r="L16" s="68"/>
      <c r="M16" s="68"/>
      <c r="N16" s="68"/>
      <c r="O16" s="106"/>
      <c r="P16" s="247"/>
      <c r="Q16" s="247"/>
      <c r="R16" s="247"/>
      <c r="S16" s="247"/>
      <c r="T16" s="247"/>
      <c r="U16" s="248"/>
    </row>
    <row r="17" spans="1:21" s="8" customFormat="1" ht="19.149999999999999" customHeight="1">
      <c r="A17" s="275"/>
      <c r="B17" s="278"/>
      <c r="C17" s="266"/>
      <c r="D17" s="73"/>
      <c r="E17" s="120" t="s">
        <v>199</v>
      </c>
      <c r="F17" s="73"/>
      <c r="G17" s="73"/>
      <c r="H17" s="73"/>
      <c r="I17" s="73"/>
      <c r="J17" s="69"/>
      <c r="K17" s="69"/>
      <c r="L17" s="69"/>
      <c r="M17" s="69"/>
      <c r="N17" s="69"/>
      <c r="O17" s="107"/>
      <c r="P17" s="247"/>
      <c r="Q17" s="247"/>
      <c r="R17" s="247"/>
      <c r="S17" s="247"/>
      <c r="T17" s="247"/>
      <c r="U17" s="248"/>
    </row>
    <row r="18" spans="1:21" s="8" customFormat="1" ht="19.149999999999999" customHeight="1">
      <c r="A18" s="273" t="s">
        <v>184</v>
      </c>
      <c r="B18" s="276" t="s">
        <v>187</v>
      </c>
      <c r="C18" s="59" t="s">
        <v>13</v>
      </c>
      <c r="D18" s="71"/>
      <c r="E18" s="117" t="s">
        <v>273</v>
      </c>
      <c r="F18" s="71"/>
      <c r="G18" s="71"/>
      <c r="H18" s="71"/>
      <c r="J18" s="67"/>
      <c r="K18" s="67"/>
      <c r="L18" s="67"/>
      <c r="M18" s="67"/>
      <c r="N18" s="67"/>
      <c r="O18" s="59"/>
      <c r="P18" s="247"/>
      <c r="Q18" s="247"/>
      <c r="R18" s="247"/>
      <c r="S18" s="247"/>
      <c r="T18" s="247"/>
      <c r="U18" s="248"/>
    </row>
    <row r="19" spans="1:21" s="8" customFormat="1" ht="19.149999999999999" customHeight="1">
      <c r="A19" s="274"/>
      <c r="B19" s="277"/>
      <c r="C19" s="264" t="s">
        <v>12</v>
      </c>
      <c r="D19" s="72"/>
      <c r="E19" s="372">
        <v>0.70833333333333337</v>
      </c>
      <c r="F19" s="72"/>
      <c r="G19" s="72"/>
      <c r="H19" s="72"/>
      <c r="I19" s="105"/>
      <c r="J19" s="68"/>
      <c r="K19" s="68"/>
      <c r="L19" s="68"/>
      <c r="M19" s="68"/>
      <c r="N19" s="68"/>
      <c r="O19" s="106"/>
      <c r="P19" s="247"/>
      <c r="Q19" s="247"/>
      <c r="R19" s="247"/>
      <c r="S19" s="247"/>
      <c r="T19" s="247"/>
      <c r="U19" s="248"/>
    </row>
    <row r="20" spans="1:21" s="8" customFormat="1" ht="19.149999999999999" customHeight="1">
      <c r="A20" s="275"/>
      <c r="B20" s="278"/>
      <c r="C20" s="266"/>
      <c r="D20" s="73"/>
      <c r="E20" s="117" t="s">
        <v>199</v>
      </c>
      <c r="F20" s="73"/>
      <c r="G20" s="73"/>
      <c r="H20" s="73"/>
      <c r="I20" s="73"/>
      <c r="J20" s="69"/>
      <c r="K20" s="69"/>
      <c r="L20" s="69"/>
      <c r="M20" s="69"/>
      <c r="N20" s="69"/>
      <c r="O20" s="107"/>
      <c r="P20" s="247"/>
      <c r="Q20" s="247"/>
      <c r="R20" s="247"/>
      <c r="S20" s="247"/>
      <c r="T20" s="247"/>
      <c r="U20" s="248"/>
    </row>
    <row r="21" spans="1:21" s="8" customFormat="1" ht="19.149999999999999" customHeight="1">
      <c r="A21" s="273" t="s">
        <v>184</v>
      </c>
      <c r="B21" s="280" t="s">
        <v>188</v>
      </c>
      <c r="C21" s="59" t="s">
        <v>13</v>
      </c>
      <c r="D21" s="71"/>
      <c r="E21" s="118" t="s">
        <v>273</v>
      </c>
      <c r="F21" s="110"/>
      <c r="G21" s="71"/>
      <c r="H21" s="71"/>
      <c r="J21" s="67"/>
      <c r="K21" s="67"/>
      <c r="L21" s="67"/>
      <c r="M21" s="67"/>
      <c r="N21" s="67"/>
      <c r="O21" s="59"/>
      <c r="P21" s="247"/>
      <c r="Q21" s="247"/>
      <c r="R21" s="247"/>
      <c r="S21" s="247"/>
      <c r="T21" s="247"/>
      <c r="U21" s="248"/>
    </row>
    <row r="22" spans="1:21" s="8" customFormat="1" ht="19.149999999999999" customHeight="1">
      <c r="A22" s="274"/>
      <c r="B22" s="281"/>
      <c r="C22" s="264" t="s">
        <v>12</v>
      </c>
      <c r="D22" s="72"/>
      <c r="E22" s="373">
        <v>0.70833333333333337</v>
      </c>
      <c r="F22" s="109"/>
      <c r="G22" s="72"/>
      <c r="H22" s="72"/>
      <c r="I22" s="105"/>
      <c r="J22" s="68"/>
      <c r="K22" s="68"/>
      <c r="L22" s="68"/>
      <c r="M22" s="68"/>
      <c r="N22" s="68"/>
      <c r="O22" s="106"/>
      <c r="P22" s="247"/>
      <c r="Q22" s="247"/>
      <c r="R22" s="247"/>
      <c r="S22" s="247"/>
      <c r="T22" s="247"/>
      <c r="U22" s="248"/>
    </row>
    <row r="23" spans="1:21" s="8" customFormat="1" ht="19.149999999999999" customHeight="1">
      <c r="A23" s="275"/>
      <c r="B23" s="282"/>
      <c r="C23" s="266"/>
      <c r="D23" s="73"/>
      <c r="E23" s="120" t="s">
        <v>199</v>
      </c>
      <c r="F23" s="121"/>
      <c r="G23" s="73"/>
      <c r="H23" s="73"/>
      <c r="I23" s="73"/>
      <c r="J23" s="69"/>
      <c r="K23" s="69"/>
      <c r="L23" s="69"/>
      <c r="M23" s="69"/>
      <c r="N23" s="69"/>
      <c r="O23" s="107"/>
      <c r="P23" s="247"/>
      <c r="Q23" s="247"/>
      <c r="R23" s="247"/>
      <c r="S23" s="247"/>
      <c r="T23" s="247"/>
      <c r="U23" s="248"/>
    </row>
    <row r="24" spans="1:21" s="8" customFormat="1" ht="19.149999999999999" customHeight="1">
      <c r="A24" s="273" t="s">
        <v>184</v>
      </c>
      <c r="B24" s="279" t="s">
        <v>189</v>
      </c>
      <c r="C24" s="59" t="s">
        <v>13</v>
      </c>
      <c r="D24" s="71"/>
      <c r="E24" s="119" t="s">
        <v>273</v>
      </c>
      <c r="F24" s="110"/>
      <c r="G24" s="71"/>
      <c r="H24" s="71"/>
      <c r="J24" s="67"/>
      <c r="K24" s="67"/>
      <c r="L24" s="67"/>
      <c r="M24" s="67"/>
      <c r="N24" s="67"/>
      <c r="O24" s="59"/>
      <c r="P24" s="247"/>
      <c r="Q24" s="247"/>
      <c r="R24" s="247"/>
      <c r="S24" s="247"/>
      <c r="T24" s="247"/>
      <c r="U24" s="248"/>
    </row>
    <row r="25" spans="1:21" s="8" customFormat="1" ht="19.149999999999999" customHeight="1">
      <c r="A25" s="274"/>
      <c r="B25" s="279"/>
      <c r="C25" s="264" t="s">
        <v>12</v>
      </c>
      <c r="D25" s="72"/>
      <c r="E25" s="373">
        <v>0.70833333333333337</v>
      </c>
      <c r="F25" s="109"/>
      <c r="G25" s="72"/>
      <c r="H25" s="72"/>
      <c r="I25" s="105"/>
      <c r="J25" s="68"/>
      <c r="K25" s="68"/>
      <c r="L25" s="68"/>
      <c r="M25" s="68"/>
      <c r="N25" s="68"/>
      <c r="O25" s="106"/>
      <c r="P25" s="247"/>
      <c r="Q25" s="247"/>
      <c r="R25" s="247"/>
      <c r="S25" s="247"/>
      <c r="T25" s="247"/>
      <c r="U25" s="248"/>
    </row>
    <row r="26" spans="1:21" s="8" customFormat="1" ht="19.149999999999999" customHeight="1">
      <c r="A26" s="275"/>
      <c r="B26" s="279"/>
      <c r="C26" s="266"/>
      <c r="D26" s="73"/>
      <c r="E26" s="120" t="s">
        <v>199</v>
      </c>
      <c r="F26" s="110"/>
      <c r="G26" s="73"/>
      <c r="H26" s="73"/>
      <c r="I26" s="73"/>
      <c r="J26" s="69"/>
      <c r="K26" s="69"/>
      <c r="L26" s="69"/>
      <c r="M26" s="69"/>
      <c r="N26" s="69"/>
      <c r="O26" s="107"/>
      <c r="P26" s="247"/>
      <c r="Q26" s="247"/>
      <c r="R26" s="247"/>
      <c r="S26" s="247"/>
      <c r="T26" s="247"/>
      <c r="U26" s="248"/>
    </row>
    <row r="27" spans="1:21" s="8" customFormat="1" ht="15.75" customHeight="1">
      <c r="A27" s="273" t="s">
        <v>184</v>
      </c>
      <c r="B27" s="276" t="s">
        <v>180</v>
      </c>
      <c r="C27" s="59" t="s">
        <v>13</v>
      </c>
      <c r="D27" s="71"/>
      <c r="E27" s="71"/>
      <c r="F27" s="71"/>
      <c r="G27" s="71"/>
      <c r="H27" s="71"/>
      <c r="J27" s="67"/>
      <c r="K27" s="67"/>
      <c r="L27" s="67"/>
      <c r="M27" s="113" t="s">
        <v>269</v>
      </c>
      <c r="N27" s="67"/>
      <c r="O27" s="59"/>
      <c r="P27" s="247"/>
      <c r="Q27" s="247"/>
      <c r="R27" s="247"/>
      <c r="S27" s="247"/>
      <c r="T27" s="247"/>
      <c r="U27" s="248"/>
    </row>
    <row r="28" spans="1:21" s="8" customFormat="1" ht="14.25" customHeight="1">
      <c r="A28" s="274"/>
      <c r="B28" s="277"/>
      <c r="C28" s="264" t="s">
        <v>12</v>
      </c>
      <c r="D28" s="72"/>
      <c r="E28" s="72"/>
      <c r="F28" s="72"/>
      <c r="G28" s="72"/>
      <c r="H28" s="72"/>
      <c r="I28" s="105"/>
      <c r="J28" s="68"/>
      <c r="K28" s="68"/>
      <c r="L28" s="68"/>
      <c r="M28" s="112">
        <v>0.70833333333333337</v>
      </c>
      <c r="N28" s="68"/>
      <c r="O28" s="106"/>
      <c r="P28" s="247"/>
      <c r="Q28" s="247"/>
      <c r="R28" s="247"/>
      <c r="S28" s="247"/>
      <c r="T28" s="247"/>
      <c r="U28" s="248"/>
    </row>
    <row r="29" spans="1:21" s="8" customFormat="1" ht="12.75" customHeight="1">
      <c r="A29" s="275"/>
      <c r="B29" s="278"/>
      <c r="C29" s="266"/>
      <c r="D29" s="73"/>
      <c r="E29" s="73"/>
      <c r="F29" s="73"/>
      <c r="G29" s="73"/>
      <c r="H29" s="73"/>
      <c r="I29" s="73"/>
      <c r="J29" s="69"/>
      <c r="K29" s="69"/>
      <c r="L29" s="69"/>
      <c r="M29" s="111" t="s">
        <v>200</v>
      </c>
      <c r="N29" s="69"/>
      <c r="O29" s="107"/>
      <c r="P29" s="247"/>
      <c r="Q29" s="247"/>
      <c r="R29" s="247"/>
      <c r="S29" s="247"/>
      <c r="T29" s="247"/>
      <c r="U29" s="248"/>
    </row>
    <row r="30" spans="1:21" s="8" customFormat="1" ht="16.5" customHeight="1">
      <c r="A30" s="273" t="s">
        <v>184</v>
      </c>
      <c r="B30" s="276" t="s">
        <v>181</v>
      </c>
      <c r="C30" s="59" t="s">
        <v>13</v>
      </c>
      <c r="D30" s="71"/>
      <c r="E30" s="71"/>
      <c r="F30" s="71"/>
      <c r="G30" s="71"/>
      <c r="H30" s="71"/>
      <c r="J30" s="67"/>
      <c r="K30" s="67"/>
      <c r="L30" s="67"/>
      <c r="M30" s="113" t="s">
        <v>269</v>
      </c>
      <c r="N30" s="67"/>
      <c r="O30" s="59"/>
      <c r="P30" s="247"/>
      <c r="Q30" s="247"/>
      <c r="R30" s="247"/>
      <c r="S30" s="247"/>
      <c r="T30" s="247"/>
      <c r="U30" s="248"/>
    </row>
    <row r="31" spans="1:21" s="8" customFormat="1" ht="15" customHeight="1">
      <c r="A31" s="274"/>
      <c r="B31" s="277"/>
      <c r="C31" s="264" t="s">
        <v>12</v>
      </c>
      <c r="D31" s="72"/>
      <c r="E31" s="72"/>
      <c r="F31" s="72"/>
      <c r="G31" s="72"/>
      <c r="H31" s="72"/>
      <c r="I31" s="105"/>
      <c r="J31" s="68"/>
      <c r="K31" s="68"/>
      <c r="L31" s="68"/>
      <c r="M31" s="112">
        <v>0.70833333333333337</v>
      </c>
      <c r="N31" s="68"/>
      <c r="O31" s="106"/>
      <c r="P31" s="247"/>
      <c r="Q31" s="247"/>
      <c r="R31" s="247"/>
      <c r="S31" s="247"/>
      <c r="T31" s="247"/>
      <c r="U31" s="248"/>
    </row>
    <row r="32" spans="1:21" s="8" customFormat="1" ht="19.149999999999999" customHeight="1">
      <c r="A32" s="275"/>
      <c r="B32" s="278"/>
      <c r="C32" s="266"/>
      <c r="D32" s="73"/>
      <c r="E32" s="73"/>
      <c r="F32" s="73"/>
      <c r="G32" s="73"/>
      <c r="H32" s="73"/>
      <c r="I32" s="73"/>
      <c r="J32" s="69"/>
      <c r="K32" s="69"/>
      <c r="L32" s="69"/>
      <c r="M32" s="111" t="s">
        <v>194</v>
      </c>
      <c r="N32" s="69"/>
      <c r="O32" s="107"/>
      <c r="P32" s="247"/>
      <c r="Q32" s="247"/>
      <c r="R32" s="247"/>
      <c r="S32" s="247"/>
      <c r="T32" s="247"/>
      <c r="U32" s="248"/>
    </row>
    <row r="33" spans="1:21" s="8" customFormat="1" ht="19.149999999999999" customHeight="1">
      <c r="A33" s="273" t="s">
        <v>184</v>
      </c>
      <c r="B33" s="276" t="s">
        <v>182</v>
      </c>
      <c r="C33" s="59" t="s">
        <v>13</v>
      </c>
      <c r="D33" s="71"/>
      <c r="E33" s="71"/>
      <c r="F33" s="71"/>
      <c r="G33" s="71"/>
      <c r="H33" s="71"/>
      <c r="J33" s="67"/>
      <c r="K33" s="67"/>
      <c r="L33" s="67"/>
      <c r="M33" s="113" t="s">
        <v>269</v>
      </c>
      <c r="N33" s="67"/>
      <c r="O33" s="59"/>
      <c r="P33" s="247"/>
      <c r="Q33" s="247"/>
      <c r="R33" s="247"/>
      <c r="S33" s="247"/>
      <c r="T33" s="247"/>
      <c r="U33" s="248"/>
    </row>
    <row r="34" spans="1:21" s="8" customFormat="1" ht="19.149999999999999" customHeight="1">
      <c r="A34" s="274"/>
      <c r="B34" s="277"/>
      <c r="C34" s="264" t="s">
        <v>12</v>
      </c>
      <c r="D34" s="72"/>
      <c r="E34" s="72"/>
      <c r="F34" s="72"/>
      <c r="G34" s="72"/>
      <c r="H34" s="72"/>
      <c r="I34" s="105"/>
      <c r="J34" s="68"/>
      <c r="K34" s="68"/>
      <c r="L34" s="68"/>
      <c r="M34" s="112">
        <v>0.70833333333333337</v>
      </c>
      <c r="N34" s="68"/>
      <c r="O34" s="106"/>
      <c r="P34" s="247"/>
      <c r="Q34" s="247"/>
      <c r="R34" s="247"/>
      <c r="S34" s="247"/>
      <c r="T34" s="247"/>
      <c r="U34" s="248"/>
    </row>
    <row r="35" spans="1:21" s="8" customFormat="1" ht="19.149999999999999" customHeight="1">
      <c r="A35" s="275"/>
      <c r="B35" s="278"/>
      <c r="C35" s="266"/>
      <c r="D35" s="73"/>
      <c r="E35" s="73"/>
      <c r="F35" s="73"/>
      <c r="G35" s="73"/>
      <c r="H35" s="73"/>
      <c r="I35" s="73"/>
      <c r="J35" s="69"/>
      <c r="K35" s="69"/>
      <c r="L35" s="69"/>
      <c r="M35" s="111" t="s">
        <v>201</v>
      </c>
      <c r="N35" s="69"/>
      <c r="O35" s="107"/>
      <c r="P35" s="247"/>
      <c r="Q35" s="247"/>
      <c r="R35" s="247"/>
      <c r="S35" s="247"/>
      <c r="T35" s="247"/>
      <c r="U35" s="248"/>
    </row>
    <row r="36" spans="1:21" s="8" customFormat="1" ht="19.149999999999999" customHeight="1">
      <c r="A36" s="273" t="s">
        <v>193</v>
      </c>
      <c r="B36" s="276" t="s">
        <v>183</v>
      </c>
      <c r="C36" s="59" t="s">
        <v>13</v>
      </c>
      <c r="D36" s="71"/>
      <c r="E36" s="71"/>
      <c r="F36" s="71"/>
      <c r="G36" s="71"/>
      <c r="H36" s="71"/>
      <c r="J36" s="67"/>
      <c r="K36" s="67"/>
      <c r="L36" s="67"/>
      <c r="M36" s="110" t="s">
        <v>269</v>
      </c>
      <c r="N36" s="67"/>
      <c r="O36" s="59"/>
      <c r="P36" s="247"/>
      <c r="Q36" s="247"/>
      <c r="R36" s="247"/>
      <c r="S36" s="247"/>
      <c r="T36" s="247"/>
      <c r="U36" s="248"/>
    </row>
    <row r="37" spans="1:21" s="8" customFormat="1" ht="19.149999999999999" customHeight="1">
      <c r="A37" s="274"/>
      <c r="B37" s="277"/>
      <c r="C37" s="264" t="s">
        <v>12</v>
      </c>
      <c r="D37" s="72"/>
      <c r="E37" s="72"/>
      <c r="F37" s="72"/>
      <c r="G37" s="72"/>
      <c r="H37" s="72"/>
      <c r="I37" s="105"/>
      <c r="J37" s="68"/>
      <c r="K37" s="68"/>
      <c r="L37" s="68"/>
      <c r="M37" s="112">
        <v>0.70833333333333337</v>
      </c>
      <c r="N37" s="68"/>
      <c r="O37" s="106"/>
      <c r="P37" s="247"/>
      <c r="Q37" s="247"/>
      <c r="R37" s="247"/>
      <c r="S37" s="247"/>
      <c r="T37" s="247"/>
      <c r="U37" s="248"/>
    </row>
    <row r="38" spans="1:21" s="8" customFormat="1" ht="19.149999999999999" customHeight="1">
      <c r="A38" s="275"/>
      <c r="B38" s="278"/>
      <c r="C38" s="266"/>
      <c r="D38" s="73"/>
      <c r="E38" s="73"/>
      <c r="F38" s="73"/>
      <c r="G38" s="73"/>
      <c r="H38" s="73"/>
      <c r="I38" s="73"/>
      <c r="J38" s="69"/>
      <c r="K38" s="69"/>
      <c r="L38" s="69"/>
      <c r="M38" s="110" t="s">
        <v>194</v>
      </c>
      <c r="N38" s="69"/>
      <c r="O38" s="107"/>
      <c r="P38" s="247"/>
      <c r="Q38" s="247"/>
      <c r="R38" s="247"/>
      <c r="S38" s="247"/>
      <c r="T38" s="247"/>
      <c r="U38" s="248"/>
    </row>
    <row r="39" spans="1:21" ht="19.149999999999999" customHeight="1">
      <c r="A39" s="259" t="s">
        <v>14</v>
      </c>
      <c r="B39" s="261" t="s">
        <v>196</v>
      </c>
      <c r="C39" s="59" t="s">
        <v>13</v>
      </c>
      <c r="D39" s="71"/>
      <c r="E39" s="71"/>
      <c r="F39" s="71"/>
      <c r="G39" s="71"/>
      <c r="H39" s="71"/>
      <c r="I39" s="113" t="s">
        <v>268</v>
      </c>
      <c r="J39" s="67"/>
      <c r="K39" s="67"/>
      <c r="L39" s="67"/>
      <c r="M39" s="67"/>
      <c r="N39" s="67"/>
      <c r="O39" s="95"/>
      <c r="P39" s="247"/>
      <c r="Q39" s="247"/>
      <c r="R39" s="247"/>
      <c r="S39" s="247"/>
      <c r="T39" s="247"/>
      <c r="U39" s="248"/>
    </row>
    <row r="40" spans="1:21" ht="19.149999999999999" customHeight="1">
      <c r="A40" s="257"/>
      <c r="B40" s="261"/>
      <c r="C40" s="264" t="s">
        <v>12</v>
      </c>
      <c r="D40" s="72"/>
      <c r="E40" s="72"/>
      <c r="F40" s="72"/>
      <c r="G40" s="72"/>
      <c r="H40" s="72"/>
      <c r="I40" s="112">
        <v>0.70833333333333337</v>
      </c>
      <c r="J40" s="68"/>
      <c r="K40" s="68"/>
      <c r="L40" s="68"/>
      <c r="M40" s="68"/>
      <c r="N40" s="68"/>
      <c r="O40" s="96"/>
      <c r="P40" s="247"/>
      <c r="Q40" s="247"/>
      <c r="R40" s="247"/>
      <c r="S40" s="247"/>
      <c r="T40" s="247"/>
      <c r="U40" s="248"/>
    </row>
    <row r="41" spans="1:21" ht="19.149999999999999" customHeight="1">
      <c r="A41" s="260"/>
      <c r="B41" s="261"/>
      <c r="C41" s="266"/>
      <c r="D41" s="73"/>
      <c r="E41" s="73"/>
      <c r="F41" s="73"/>
      <c r="G41" s="73"/>
      <c r="H41" s="73"/>
      <c r="I41" s="111" t="s">
        <v>202</v>
      </c>
      <c r="J41" s="69"/>
      <c r="K41" s="69"/>
      <c r="L41" s="69"/>
      <c r="M41" s="69"/>
      <c r="N41" s="69"/>
      <c r="O41" s="97"/>
      <c r="P41" s="247"/>
      <c r="Q41" s="247"/>
      <c r="R41" s="247"/>
      <c r="S41" s="247"/>
      <c r="T41" s="247"/>
      <c r="U41" s="248"/>
    </row>
    <row r="42" spans="1:21" ht="19.149999999999999" customHeight="1">
      <c r="A42" s="256" t="s">
        <v>173</v>
      </c>
      <c r="B42" s="262" t="s">
        <v>197</v>
      </c>
      <c r="C42" s="59" t="s">
        <v>13</v>
      </c>
      <c r="D42" s="68"/>
      <c r="E42" s="68"/>
      <c r="F42" s="68"/>
      <c r="G42" s="68"/>
      <c r="H42" s="68"/>
      <c r="I42" s="68"/>
      <c r="J42" s="68"/>
      <c r="K42" s="68"/>
      <c r="L42" s="68"/>
      <c r="M42" s="8" t="s">
        <v>130</v>
      </c>
      <c r="N42" s="68"/>
      <c r="O42" s="95"/>
      <c r="P42" s="249"/>
      <c r="Q42" s="249"/>
      <c r="R42" s="249"/>
      <c r="S42" s="249"/>
      <c r="T42" s="249"/>
      <c r="U42" s="250"/>
    </row>
    <row r="43" spans="1:21" ht="19.149999999999999" customHeight="1">
      <c r="A43" s="257"/>
      <c r="B43" s="261"/>
      <c r="C43" s="264" t="s">
        <v>12</v>
      </c>
      <c r="D43" s="68"/>
      <c r="E43" s="68"/>
      <c r="F43" s="68"/>
      <c r="G43" s="68"/>
      <c r="H43" s="68"/>
      <c r="I43" s="68"/>
      <c r="J43" s="68"/>
      <c r="K43" s="68"/>
      <c r="L43" s="68"/>
      <c r="M43" s="105">
        <v>0.70833333333333337</v>
      </c>
      <c r="N43" s="68"/>
      <c r="O43" s="96"/>
      <c r="P43" s="249"/>
      <c r="Q43" s="249"/>
      <c r="R43" s="249"/>
      <c r="S43" s="249"/>
      <c r="T43" s="249"/>
      <c r="U43" s="250"/>
    </row>
    <row r="44" spans="1:21" ht="19.149999999999999" customHeight="1" thickBot="1">
      <c r="A44" s="258"/>
      <c r="B44" s="263"/>
      <c r="C44" s="265"/>
      <c r="D44" s="70"/>
      <c r="E44" s="70"/>
      <c r="F44" s="70"/>
      <c r="G44" s="70"/>
      <c r="H44" s="70"/>
      <c r="I44" s="70"/>
      <c r="J44" s="70"/>
      <c r="K44" s="70"/>
      <c r="L44" s="70"/>
      <c r="M44" s="70" t="s">
        <v>203</v>
      </c>
      <c r="N44" s="70"/>
      <c r="O44" s="101"/>
      <c r="P44" s="251"/>
      <c r="Q44" s="251"/>
      <c r="R44" s="251"/>
      <c r="S44" s="251"/>
      <c r="T44" s="251"/>
      <c r="U44" s="252"/>
    </row>
    <row r="45" spans="1:21" ht="23.1" customHeight="1">
      <c r="A45" s="7" t="s">
        <v>166</v>
      </c>
      <c r="B45" s="10"/>
      <c r="C45" s="8"/>
      <c r="D45" s="9"/>
      <c r="E45" s="9"/>
      <c r="F45" s="9"/>
      <c r="G45" s="60"/>
      <c r="H45" s="9"/>
      <c r="I45" s="60"/>
      <c r="J45" s="6"/>
      <c r="K45" s="6"/>
      <c r="L45" s="6"/>
      <c r="M45" s="5"/>
      <c r="N45" s="6"/>
      <c r="O45" s="6"/>
      <c r="P45" s="6"/>
    </row>
    <row r="46" spans="1:21" s="102" customFormat="1" ht="23.1" customHeight="1">
      <c r="A46" s="102" t="s">
        <v>167</v>
      </c>
    </row>
    <row r="47" spans="1:21" s="102" customFormat="1" ht="23.1" customHeight="1">
      <c r="A47" s="102" t="s">
        <v>168</v>
      </c>
    </row>
    <row r="48" spans="1:21" s="102" customFormat="1" ht="23.1" customHeight="1">
      <c r="A48" s="102" t="s">
        <v>169</v>
      </c>
    </row>
    <row r="49" spans="9:21">
      <c r="O49" s="100"/>
      <c r="P49" s="100"/>
      <c r="Q49" s="100"/>
      <c r="R49" s="100"/>
      <c r="S49" s="100"/>
      <c r="T49" s="100"/>
      <c r="U49" s="100"/>
    </row>
    <row r="50" spans="9:21">
      <c r="J50" s="12"/>
      <c r="O50" s="100"/>
      <c r="P50" s="100"/>
      <c r="Q50" s="100"/>
      <c r="R50" s="100"/>
      <c r="S50" s="100"/>
      <c r="T50" s="100"/>
      <c r="U50" s="100"/>
    </row>
    <row r="51" spans="9:21">
      <c r="O51" s="100"/>
      <c r="P51" s="100"/>
      <c r="Q51" s="100"/>
      <c r="R51" s="100"/>
      <c r="S51" s="100"/>
      <c r="T51" s="100"/>
      <c r="U51" s="100"/>
    </row>
    <row r="52" spans="9:21">
      <c r="O52" s="100"/>
      <c r="P52" s="100"/>
      <c r="Q52" s="100"/>
      <c r="R52" s="100"/>
      <c r="S52" s="100"/>
      <c r="T52" s="100"/>
      <c r="U52" s="100"/>
    </row>
    <row r="53" spans="9:21">
      <c r="O53" s="100"/>
      <c r="P53" s="100"/>
      <c r="Q53" s="100"/>
      <c r="R53" s="100"/>
      <c r="S53" s="100"/>
      <c r="T53" s="100"/>
      <c r="U53" s="100"/>
    </row>
    <row r="54" spans="9:21">
      <c r="O54" s="6"/>
    </row>
    <row r="55" spans="9:21">
      <c r="O55" s="11"/>
      <c r="P55" s="11"/>
      <c r="Q55" s="11"/>
      <c r="R55" s="11"/>
      <c r="S55" s="11"/>
      <c r="T55" s="11"/>
      <c r="U55" s="11"/>
    </row>
    <row r="56" spans="9:21">
      <c r="I56" s="66"/>
      <c r="J56" s="66"/>
      <c r="O56" s="11"/>
      <c r="P56" s="11"/>
      <c r="Q56" s="11"/>
      <c r="R56" s="11"/>
      <c r="S56" s="11"/>
      <c r="T56" s="11"/>
      <c r="U56" s="11"/>
    </row>
    <row r="57" spans="9:21">
      <c r="O57" s="11"/>
      <c r="P57" s="11"/>
      <c r="Q57" s="11"/>
      <c r="R57" s="11"/>
      <c r="S57" s="11"/>
      <c r="T57" s="11"/>
      <c r="U57" s="11"/>
    </row>
  </sheetData>
  <mergeCells count="51">
    <mergeCell ref="A33:A35"/>
    <mergeCell ref="B33:B35"/>
    <mergeCell ref="P33:U35"/>
    <mergeCell ref="C34:C35"/>
    <mergeCell ref="A36:A38"/>
    <mergeCell ref="B36:B38"/>
    <mergeCell ref="P36:U38"/>
    <mergeCell ref="C37:C38"/>
    <mergeCell ref="A27:A29"/>
    <mergeCell ref="B27:B29"/>
    <mergeCell ref="P27:U29"/>
    <mergeCell ref="C28:C29"/>
    <mergeCell ref="A30:A32"/>
    <mergeCell ref="B30:B32"/>
    <mergeCell ref="P30:U32"/>
    <mergeCell ref="C31:C32"/>
    <mergeCell ref="A24:A26"/>
    <mergeCell ref="B24:B26"/>
    <mergeCell ref="P24:U26"/>
    <mergeCell ref="C25:C26"/>
    <mergeCell ref="A18:A20"/>
    <mergeCell ref="B18:B20"/>
    <mergeCell ref="P18:U20"/>
    <mergeCell ref="C19:C20"/>
    <mergeCell ref="A21:A23"/>
    <mergeCell ref="B21:B23"/>
    <mergeCell ref="P21:U23"/>
    <mergeCell ref="C22:C23"/>
    <mergeCell ref="B12:B14"/>
    <mergeCell ref="P12:U14"/>
    <mergeCell ref="C13:C14"/>
    <mergeCell ref="A15:A17"/>
    <mergeCell ref="B15:B17"/>
    <mergeCell ref="P15:U17"/>
    <mergeCell ref="C16:C17"/>
    <mergeCell ref="A1:U1"/>
    <mergeCell ref="A2:U2"/>
    <mergeCell ref="P9:U11"/>
    <mergeCell ref="P39:U41"/>
    <mergeCell ref="P42:U44"/>
    <mergeCell ref="A9:A11"/>
    <mergeCell ref="A42:A44"/>
    <mergeCell ref="A39:A41"/>
    <mergeCell ref="B39:B41"/>
    <mergeCell ref="B42:B44"/>
    <mergeCell ref="C43:C44"/>
    <mergeCell ref="C40:C41"/>
    <mergeCell ref="D9:O9"/>
    <mergeCell ref="B9:B11"/>
    <mergeCell ref="C9:C11"/>
    <mergeCell ref="A12:A14"/>
  </mergeCells>
  <phoneticPr fontId="2" type="noConversion"/>
  <hyperlinks>
    <hyperlink ref="B42:B44" location="'背景說明-家庭收支'!A1" display="家庭收支調查結果" xr:uid="{00000000-0004-0000-0000-000000000000}"/>
    <hyperlink ref="B39:B41" location="'背景說明-人力資源'!A1" display="人力資源調查結果" xr:uid="{00000000-0004-0000-0000-000001000000}"/>
    <hyperlink ref="C43:C44" r:id="rId1" display="網際網路" xr:uid="{00000000-0004-0000-0000-000002000000}"/>
    <hyperlink ref="C40:C41" r:id="rId2" display="網際網路" xr:uid="{00000000-0004-0000-0000-000003000000}"/>
    <hyperlink ref="B7" r:id="rId3" xr:uid="{00000000-0004-0000-0000-000004000000}"/>
    <hyperlink ref="C13:C14" r:id="rId4" display="網際網路" xr:uid="{00000000-0004-0000-0000-000005000000}"/>
    <hyperlink ref="C16:C17" r:id="rId5" display="網際網路" xr:uid="{00000000-0004-0000-0000-000006000000}"/>
    <hyperlink ref="C19:C20" r:id="rId6" display="網際網路" xr:uid="{00000000-0004-0000-0000-000007000000}"/>
    <hyperlink ref="C22:C23" r:id="rId7" display="網際網路" xr:uid="{00000000-0004-0000-0000-000008000000}"/>
    <hyperlink ref="C25:C26" r:id="rId8" display="網際網路" xr:uid="{00000000-0004-0000-0000-000009000000}"/>
    <hyperlink ref="C28:C29" r:id="rId9" display="網際網路" xr:uid="{00000000-0004-0000-0000-00000A000000}"/>
    <hyperlink ref="C31:C32" r:id="rId10" display="網際網路" xr:uid="{00000000-0004-0000-0000-00000B000000}"/>
    <hyperlink ref="C34:C35" r:id="rId11" display="網際網路" xr:uid="{00000000-0004-0000-0000-00000C000000}"/>
    <hyperlink ref="C37:C38" r:id="rId12" display="網際網路" xr:uid="{00000000-0004-0000-0000-00000D000000}"/>
    <hyperlink ref="B12:B14" location="'總預算歲入-來源別'!A1" display="連江縣總預算歲入－來源別" xr:uid="{00000000-0004-0000-0000-00000E000000}"/>
    <hyperlink ref="B15:B17" location="'總預算歲出-政事別'!A1" display="連江縣總預算歲出－政事別" xr:uid="{00000000-0004-0000-0000-00000F000000}"/>
    <hyperlink ref="B18:B20" location="'總預算歲出-機關別'!A1" display="連江縣總預算歲出－機關別" xr:uid="{00000000-0004-0000-0000-000010000000}"/>
    <hyperlink ref="B27:B29" location="'總決算歲入-來源別'!A1" display="連江縣總決算歲入－來源別" xr:uid="{00000000-0004-0000-0000-000011000000}"/>
    <hyperlink ref="B30:B32" location="'總決算歲出-政事別'!A1" display="連江縣總決算歲出－政事別" xr:uid="{00000000-0004-0000-0000-000012000000}"/>
    <hyperlink ref="B33:B35" location="'總決算歲出-機關別'!A1" display="連江縣總決算歲出－機關別" xr:uid="{00000000-0004-0000-0000-000013000000}"/>
    <hyperlink ref="B36:B38" location="總決算自有財源與補助收入!A1" display="連江縣總決算自有財源與補助及協助收入" xr:uid="{00000000-0004-0000-0000-000014000000}"/>
    <hyperlink ref="B21:B23" location="'用途別-經常門'!A1" display="連江縣歲出用途別－經常門" xr:uid="{00000000-0004-0000-0000-000015000000}"/>
    <hyperlink ref="B24:B26" location="'用途別-資本門'!A1" display="連江縣歲出用途別－資本門" xr:uid="{00000000-0004-0000-0000-000016000000}"/>
    <hyperlink ref="E12:E14" location="連江縣總預算歲入—來源別報表!A1" display="2日" xr:uid="{51B29B41-68AF-4BBC-834A-51ED06572A2F}"/>
    <hyperlink ref="E15:E17" location="連江縣總預算歲出—政事別報表!A1" display="2日" xr:uid="{385CD211-05E0-4435-A6AC-F50D8F96821C}"/>
    <hyperlink ref="E18:E20" location="連江縣總預算歲出—機關別報表!A1" display="2日" xr:uid="{8F57473F-594A-4D11-B764-154051473E60}"/>
    <hyperlink ref="E21:E23" location="'連江縣歲出用途別－經常門報表'!A1" display="2日" xr:uid="{D6B01BE3-4C67-4A27-A10C-8E5EAC0C825A}"/>
    <hyperlink ref="E24:E26" location="'連江縣歲出用途別－資本門報表'!A1" display="2日" xr:uid="{30DD4EEB-EF6B-4F02-860A-4426B006DE13}"/>
  </hyperlinks>
  <printOptions horizontalCentered="1"/>
  <pageMargins left="0.19685039370078741" right="0.19685039370078741" top="0.55118110236220474" bottom="0.55118110236220474" header="0.31496062992125984" footer="0.31496062992125984"/>
  <pageSetup paperSize="9" scale="63" fitToHeight="0" orientation="landscape"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6"/>
  <sheetViews>
    <sheetView topLeftCell="A13" zoomScale="90" zoomScaleNormal="90" workbookViewId="0">
      <selection activeCell="C32" sqref="C32"/>
    </sheetView>
  </sheetViews>
  <sheetFormatPr defaultRowHeight="16.5"/>
  <cols>
    <col min="1" max="1" width="125.5" customWidth="1"/>
  </cols>
  <sheetData>
    <row r="1" spans="1:1" ht="31.5">
      <c r="A1" s="74" t="s">
        <v>138</v>
      </c>
    </row>
    <row r="2" spans="1:1" ht="19.5">
      <c r="A2" s="76" t="s">
        <v>207</v>
      </c>
    </row>
    <row r="3" spans="1:1" ht="19.5">
      <c r="A3" s="76" t="s">
        <v>235</v>
      </c>
    </row>
    <row r="4" spans="1:1" ht="19.5">
      <c r="A4" s="76" t="s">
        <v>103</v>
      </c>
    </row>
    <row r="5" spans="1:1" ht="19.5">
      <c r="A5" s="78" t="s">
        <v>112</v>
      </c>
    </row>
    <row r="6" spans="1:1" ht="19.5">
      <c r="A6" s="78" t="s">
        <v>104</v>
      </c>
    </row>
    <row r="7" spans="1:1" ht="19.5">
      <c r="A7" s="78" t="s">
        <v>209</v>
      </c>
    </row>
    <row r="8" spans="1:1" ht="19.5">
      <c r="A8" s="78" t="s">
        <v>210</v>
      </c>
    </row>
    <row r="9" spans="1:1" ht="19.5">
      <c r="A9" s="78" t="s">
        <v>105</v>
      </c>
    </row>
    <row r="10" spans="1:1" ht="19.5">
      <c r="A10" s="78" t="s">
        <v>211</v>
      </c>
    </row>
    <row r="11" spans="1:1" ht="19.5">
      <c r="A11" s="76" t="s">
        <v>106</v>
      </c>
    </row>
    <row r="12" spans="1:1" ht="19.5">
      <c r="A12" s="78" t="s">
        <v>125</v>
      </c>
    </row>
    <row r="13" spans="1:1" ht="19.5">
      <c r="A13" s="82" t="s">
        <v>212</v>
      </c>
    </row>
    <row r="14" spans="1:1" ht="19.5">
      <c r="A14" s="80" t="s">
        <v>213</v>
      </c>
    </row>
    <row r="15" spans="1:1" ht="19.5">
      <c r="A15" s="92" t="s">
        <v>118</v>
      </c>
    </row>
    <row r="16" spans="1:1" ht="19.5">
      <c r="A16" s="76" t="s">
        <v>107</v>
      </c>
    </row>
    <row r="17" spans="1:1" ht="19.5">
      <c r="A17" s="78" t="s">
        <v>238</v>
      </c>
    </row>
    <row r="18" spans="1:1" ht="19.5">
      <c r="A18" s="78" t="s">
        <v>215</v>
      </c>
    </row>
    <row r="19" spans="1:1" ht="19.5">
      <c r="A19" s="78" t="s">
        <v>217</v>
      </c>
    </row>
    <row r="20" spans="1:1" s="77" customFormat="1" ht="19.5">
      <c r="A20" s="114" t="s">
        <v>236</v>
      </c>
    </row>
    <row r="21" spans="1:1" s="77" customFormat="1" ht="19.5">
      <c r="A21" s="114" t="s">
        <v>237</v>
      </c>
    </row>
    <row r="22" spans="1:1" ht="19.5">
      <c r="A22" s="78" t="s">
        <v>218</v>
      </c>
    </row>
    <row r="23" spans="1:1" ht="19.5">
      <c r="A23" s="78" t="s">
        <v>219</v>
      </c>
    </row>
    <row r="24" spans="1:1" s="77" customFormat="1" ht="19.5">
      <c r="A24" s="114" t="s">
        <v>240</v>
      </c>
    </row>
    <row r="25" spans="1:1" s="77" customFormat="1" ht="19.5">
      <c r="A25" s="114" t="s">
        <v>239</v>
      </c>
    </row>
    <row r="26" spans="1:1" s="77" customFormat="1" ht="19.5">
      <c r="A26" s="78" t="s">
        <v>242</v>
      </c>
    </row>
    <row r="27" spans="1:1" s="77" customFormat="1" ht="19.5">
      <c r="A27" s="78" t="s">
        <v>270</v>
      </c>
    </row>
    <row r="28" spans="1:1" s="77" customFormat="1" ht="19.5">
      <c r="A28" s="78" t="s">
        <v>241</v>
      </c>
    </row>
    <row r="29" spans="1:1" ht="19.5">
      <c r="A29" s="76" t="s">
        <v>135</v>
      </c>
    </row>
    <row r="30" spans="1:1" ht="19.5">
      <c r="A30" s="82" t="s">
        <v>247</v>
      </c>
    </row>
    <row r="31" spans="1:1" ht="19.5">
      <c r="A31" s="78" t="s">
        <v>222</v>
      </c>
    </row>
    <row r="32" spans="1:1" ht="19.5">
      <c r="A32" s="76" t="s">
        <v>111</v>
      </c>
    </row>
    <row r="33" spans="1:1" ht="19.5">
      <c r="A33" s="82" t="s">
        <v>223</v>
      </c>
    </row>
    <row r="34" spans="1:1" ht="39">
      <c r="A34" s="82" t="s">
        <v>225</v>
      </c>
    </row>
    <row r="35" spans="1:1" ht="19.5">
      <c r="A35" s="76" t="s">
        <v>148</v>
      </c>
    </row>
    <row r="36" spans="1:1" ht="20.25" thickBot="1">
      <c r="A36" s="83" t="s">
        <v>149</v>
      </c>
    </row>
  </sheetData>
  <phoneticPr fontId="37" type="noConversion"/>
  <hyperlinks>
    <hyperlink ref="A14" r:id="rId1" display="＊電子媒體：（v）線上書刊及資料庫，網址：https://www.matsu.gov.tw/chhtml/Downloadclass/371030000A0012/2039?cclassid=300" xr:uid="{1871E435-4DCC-4F92-9B7E-486058C28856}"/>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6"/>
  <sheetViews>
    <sheetView topLeftCell="A8" workbookViewId="0">
      <selection activeCell="C28" sqref="C28"/>
    </sheetView>
  </sheetViews>
  <sheetFormatPr defaultRowHeight="16.5"/>
  <cols>
    <col min="1" max="1" width="125.625" customWidth="1"/>
  </cols>
  <sheetData>
    <row r="1" spans="1:1" ht="31.5">
      <c r="A1" s="74" t="s">
        <v>138</v>
      </c>
    </row>
    <row r="2" spans="1:1" ht="19.5">
      <c r="A2" s="76" t="s">
        <v>207</v>
      </c>
    </row>
    <row r="3" spans="1:1" ht="19.5">
      <c r="A3" s="76" t="s">
        <v>244</v>
      </c>
    </row>
    <row r="4" spans="1:1" ht="19.5">
      <c r="A4" s="76" t="s">
        <v>103</v>
      </c>
    </row>
    <row r="5" spans="1:1" ht="19.5">
      <c r="A5" s="78" t="s">
        <v>112</v>
      </c>
    </row>
    <row r="6" spans="1:1" ht="19.5">
      <c r="A6" s="78" t="s">
        <v>104</v>
      </c>
    </row>
    <row r="7" spans="1:1" ht="19.5">
      <c r="A7" s="78" t="s">
        <v>209</v>
      </c>
    </row>
    <row r="8" spans="1:1" ht="19.5">
      <c r="A8" s="78" t="s">
        <v>210</v>
      </c>
    </row>
    <row r="9" spans="1:1" ht="19.5">
      <c r="A9" s="78" t="s">
        <v>105</v>
      </c>
    </row>
    <row r="10" spans="1:1" ht="19.5">
      <c r="A10" s="78" t="s">
        <v>211</v>
      </c>
    </row>
    <row r="11" spans="1:1" ht="19.5">
      <c r="A11" s="76" t="s">
        <v>106</v>
      </c>
    </row>
    <row r="12" spans="1:1" ht="19.5">
      <c r="A12" s="78" t="s">
        <v>125</v>
      </c>
    </row>
    <row r="13" spans="1:1" ht="19.5">
      <c r="A13" s="82" t="s">
        <v>212</v>
      </c>
    </row>
    <row r="14" spans="1:1" ht="19.5">
      <c r="A14" s="80" t="s">
        <v>213</v>
      </c>
    </row>
    <row r="15" spans="1:1" ht="19.5">
      <c r="A15" s="92" t="s">
        <v>118</v>
      </c>
    </row>
    <row r="16" spans="1:1" ht="19.5">
      <c r="A16" s="76" t="s">
        <v>107</v>
      </c>
    </row>
    <row r="17" spans="1:1" ht="19.5">
      <c r="A17" s="78" t="s">
        <v>238</v>
      </c>
    </row>
    <row r="18" spans="1:1" ht="19.5">
      <c r="A18" s="78" t="s">
        <v>215</v>
      </c>
    </row>
    <row r="19" spans="1:1" ht="19.5">
      <c r="A19" s="78" t="s">
        <v>217</v>
      </c>
    </row>
    <row r="20" spans="1:1" s="77" customFormat="1" ht="19.5">
      <c r="A20" s="114" t="s">
        <v>246</v>
      </c>
    </row>
    <row r="21" spans="1:1" s="77" customFormat="1" ht="19.5">
      <c r="A21" s="114" t="s">
        <v>237</v>
      </c>
    </row>
    <row r="22" spans="1:1" ht="19.5">
      <c r="A22" s="78" t="s">
        <v>218</v>
      </c>
    </row>
    <row r="23" spans="1:1" s="77" customFormat="1" ht="19.5">
      <c r="A23" s="78" t="s">
        <v>219</v>
      </c>
    </row>
    <row r="24" spans="1:1" s="77" customFormat="1" ht="19.5">
      <c r="A24" s="114" t="s">
        <v>245</v>
      </c>
    </row>
    <row r="25" spans="1:1" ht="19.5">
      <c r="A25" s="114" t="s">
        <v>239</v>
      </c>
    </row>
    <row r="26" spans="1:1" ht="19.5">
      <c r="A26" s="78" t="s">
        <v>242</v>
      </c>
    </row>
    <row r="27" spans="1:1" ht="19.5">
      <c r="A27" s="78" t="s">
        <v>270</v>
      </c>
    </row>
    <row r="28" spans="1:1" ht="19.5">
      <c r="A28" s="78" t="s">
        <v>241</v>
      </c>
    </row>
    <row r="29" spans="1:1" ht="19.5">
      <c r="A29" s="76" t="s">
        <v>135</v>
      </c>
    </row>
    <row r="30" spans="1:1" ht="19.5">
      <c r="A30" s="82" t="s">
        <v>247</v>
      </c>
    </row>
    <row r="31" spans="1:1" ht="19.5">
      <c r="A31" s="78" t="s">
        <v>222</v>
      </c>
    </row>
    <row r="32" spans="1:1" ht="19.5">
      <c r="A32" s="76" t="s">
        <v>111</v>
      </c>
    </row>
    <row r="33" spans="1:1" ht="19.5">
      <c r="A33" s="82" t="s">
        <v>223</v>
      </c>
    </row>
    <row r="34" spans="1:1" ht="39">
      <c r="A34" s="82" t="s">
        <v>225</v>
      </c>
    </row>
    <row r="35" spans="1:1" ht="19.5">
      <c r="A35" s="76" t="s">
        <v>148</v>
      </c>
    </row>
    <row r="36" spans="1:1" ht="20.25" thickBot="1">
      <c r="A36" s="83" t="s">
        <v>149</v>
      </c>
    </row>
  </sheetData>
  <phoneticPr fontId="37" type="noConversion"/>
  <hyperlinks>
    <hyperlink ref="A14" r:id="rId1" display="＊電子媒體：（v）線上書刊及資料庫，網址：https://www.matsu.gov.tw/chhtml/Downloadclass/371030000A0012/2039?cclassid=300" xr:uid="{E1447823-A2A4-44C5-A5D2-601D26BC46C8}"/>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5"/>
  <sheetViews>
    <sheetView topLeftCell="A10" workbookViewId="0">
      <selection activeCell="A29" sqref="A29"/>
    </sheetView>
  </sheetViews>
  <sheetFormatPr defaultRowHeight="16.5"/>
  <cols>
    <col min="1" max="1" width="159" customWidth="1"/>
  </cols>
  <sheetData>
    <row r="1" spans="1:1" ht="31.5">
      <c r="A1" s="74" t="s">
        <v>138</v>
      </c>
    </row>
    <row r="2" spans="1:1" ht="19.5">
      <c r="A2" s="76" t="s">
        <v>207</v>
      </c>
    </row>
    <row r="3" spans="1:1" ht="19.5">
      <c r="A3" s="76" t="s">
        <v>248</v>
      </c>
    </row>
    <row r="4" spans="1:1" ht="19.5">
      <c r="A4" s="76" t="s">
        <v>103</v>
      </c>
    </row>
    <row r="5" spans="1:1" ht="19.5">
      <c r="A5" s="78" t="s">
        <v>112</v>
      </c>
    </row>
    <row r="6" spans="1:1" ht="19.5">
      <c r="A6" s="78" t="s">
        <v>104</v>
      </c>
    </row>
    <row r="7" spans="1:1" ht="19.5">
      <c r="A7" s="78" t="s">
        <v>209</v>
      </c>
    </row>
    <row r="8" spans="1:1" ht="19.5">
      <c r="A8" s="78" t="s">
        <v>210</v>
      </c>
    </row>
    <row r="9" spans="1:1" ht="19.5">
      <c r="A9" s="78" t="s">
        <v>105</v>
      </c>
    </row>
    <row r="10" spans="1:1" ht="19.5">
      <c r="A10" s="78" t="s">
        <v>211</v>
      </c>
    </row>
    <row r="11" spans="1:1" ht="19.5">
      <c r="A11" s="76" t="s">
        <v>106</v>
      </c>
    </row>
    <row r="12" spans="1:1" ht="19.5">
      <c r="A12" s="78" t="s">
        <v>125</v>
      </c>
    </row>
    <row r="13" spans="1:1" ht="19.5">
      <c r="A13" s="82" t="s">
        <v>212</v>
      </c>
    </row>
    <row r="14" spans="1:1" ht="19.5">
      <c r="A14" s="80" t="s">
        <v>213</v>
      </c>
    </row>
    <row r="15" spans="1:1" ht="19.5">
      <c r="A15" s="92" t="s">
        <v>118</v>
      </c>
    </row>
    <row r="16" spans="1:1" ht="19.5">
      <c r="A16" s="76" t="s">
        <v>107</v>
      </c>
    </row>
    <row r="17" spans="1:1" ht="19.5">
      <c r="A17" s="78" t="s">
        <v>249</v>
      </c>
    </row>
    <row r="18" spans="1:1" ht="19.5">
      <c r="A18" s="78" t="s">
        <v>215</v>
      </c>
    </row>
    <row r="19" spans="1:1" ht="19.5">
      <c r="A19" s="78" t="s">
        <v>217</v>
      </c>
    </row>
    <row r="20" spans="1:1" ht="19.5">
      <c r="A20" s="115" t="s">
        <v>252</v>
      </c>
    </row>
    <row r="21" spans="1:1" ht="19.5">
      <c r="A21" s="78" t="s">
        <v>218</v>
      </c>
    </row>
    <row r="22" spans="1:1" ht="19.5">
      <c r="A22" s="78" t="s">
        <v>219</v>
      </c>
    </row>
    <row r="23" spans="1:1" ht="19.5">
      <c r="A23" s="115" t="s">
        <v>251</v>
      </c>
    </row>
    <row r="24" spans="1:1" ht="19.5">
      <c r="A24" s="115" t="s">
        <v>221</v>
      </c>
    </row>
    <row r="25" spans="1:1" ht="19.5">
      <c r="A25" s="78" t="s">
        <v>242</v>
      </c>
    </row>
    <row r="26" spans="1:1" ht="19.5">
      <c r="A26" s="78" t="s">
        <v>271</v>
      </c>
    </row>
    <row r="27" spans="1:1" ht="19.5">
      <c r="A27" s="78" t="s">
        <v>241</v>
      </c>
    </row>
    <row r="28" spans="1:1" ht="19.5">
      <c r="A28" s="76" t="s">
        <v>135</v>
      </c>
    </row>
    <row r="29" spans="1:1" ht="19.5">
      <c r="A29" s="82" t="s">
        <v>247</v>
      </c>
    </row>
    <row r="30" spans="1:1" ht="19.5">
      <c r="A30" s="78" t="s">
        <v>222</v>
      </c>
    </row>
    <row r="31" spans="1:1" ht="19.5">
      <c r="A31" s="76" t="s">
        <v>111</v>
      </c>
    </row>
    <row r="32" spans="1:1" ht="19.5">
      <c r="A32" s="82" t="s">
        <v>253</v>
      </c>
    </row>
    <row r="33" spans="1:1" ht="39">
      <c r="A33" s="82" t="s">
        <v>225</v>
      </c>
    </row>
    <row r="34" spans="1:1" ht="19.5">
      <c r="A34" s="76" t="s">
        <v>148</v>
      </c>
    </row>
    <row r="35" spans="1:1" ht="20.25" thickBot="1">
      <c r="A35" s="83" t="s">
        <v>149</v>
      </c>
    </row>
  </sheetData>
  <phoneticPr fontId="37" type="noConversion"/>
  <hyperlinks>
    <hyperlink ref="A14" r:id="rId1" display="＊電子媒體：（v）線上書刊及資料庫，網址：https://www.matsu.gov.tw/chhtml/Downloadclass/371030000A0012/2039?cclassid=300" xr:uid="{A5280C9D-DC61-49D7-9E75-C678E67737D3}"/>
  </hyperlinks>
  <pageMargins left="0.7" right="0.7" top="0.75" bottom="0.75" header="0.3" footer="0.3"/>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5"/>
  <sheetViews>
    <sheetView workbookViewId="0">
      <selection activeCell="A26" sqref="A26"/>
    </sheetView>
  </sheetViews>
  <sheetFormatPr defaultRowHeight="16.5"/>
  <cols>
    <col min="1" max="1" width="158.875" customWidth="1"/>
  </cols>
  <sheetData>
    <row r="1" spans="1:1" ht="31.5">
      <c r="A1" s="74" t="s">
        <v>138</v>
      </c>
    </row>
    <row r="2" spans="1:1" ht="19.5">
      <c r="A2" s="76" t="s">
        <v>207</v>
      </c>
    </row>
    <row r="3" spans="1:1" ht="19.5">
      <c r="A3" s="76" t="s">
        <v>254</v>
      </c>
    </row>
    <row r="4" spans="1:1" ht="19.5">
      <c r="A4" s="76" t="s">
        <v>103</v>
      </c>
    </row>
    <row r="5" spans="1:1" ht="19.5">
      <c r="A5" s="78" t="s">
        <v>112</v>
      </c>
    </row>
    <row r="6" spans="1:1" ht="19.5">
      <c r="A6" s="78" t="s">
        <v>104</v>
      </c>
    </row>
    <row r="7" spans="1:1" ht="19.5">
      <c r="A7" s="78" t="s">
        <v>209</v>
      </c>
    </row>
    <row r="8" spans="1:1" ht="19.5">
      <c r="A8" s="78" t="s">
        <v>210</v>
      </c>
    </row>
    <row r="9" spans="1:1" ht="19.5">
      <c r="A9" s="78" t="s">
        <v>105</v>
      </c>
    </row>
    <row r="10" spans="1:1" ht="19.5">
      <c r="A10" s="78" t="s">
        <v>211</v>
      </c>
    </row>
    <row r="11" spans="1:1" ht="19.5">
      <c r="A11" s="76" t="s">
        <v>106</v>
      </c>
    </row>
    <row r="12" spans="1:1" ht="19.5">
      <c r="A12" s="78" t="s">
        <v>125</v>
      </c>
    </row>
    <row r="13" spans="1:1" ht="19.5">
      <c r="A13" s="82" t="s">
        <v>212</v>
      </c>
    </row>
    <row r="14" spans="1:1" ht="19.5">
      <c r="A14" s="80" t="s">
        <v>213</v>
      </c>
    </row>
    <row r="15" spans="1:1" ht="19.5">
      <c r="A15" s="92" t="s">
        <v>118</v>
      </c>
    </row>
    <row r="16" spans="1:1" ht="19.5">
      <c r="A16" s="76" t="s">
        <v>107</v>
      </c>
    </row>
    <row r="17" spans="1:1" ht="19.5">
      <c r="A17" s="78" t="s">
        <v>238</v>
      </c>
    </row>
    <row r="18" spans="1:1" ht="19.5">
      <c r="A18" s="78" t="s">
        <v>215</v>
      </c>
    </row>
    <row r="19" spans="1:1" ht="19.5">
      <c r="A19" s="78" t="s">
        <v>217</v>
      </c>
    </row>
    <row r="20" spans="1:1" ht="19.5">
      <c r="A20" s="115" t="s">
        <v>255</v>
      </c>
    </row>
    <row r="21" spans="1:1" ht="19.5">
      <c r="A21" s="78" t="s">
        <v>218</v>
      </c>
    </row>
    <row r="22" spans="1:1" ht="19.5">
      <c r="A22" s="78" t="s">
        <v>219</v>
      </c>
    </row>
    <row r="23" spans="1:1" ht="19.5">
      <c r="A23" s="115" t="s">
        <v>250</v>
      </c>
    </row>
    <row r="24" spans="1:1" ht="19.5">
      <c r="A24" s="115" t="s">
        <v>229</v>
      </c>
    </row>
    <row r="25" spans="1:1" ht="19.5">
      <c r="A25" s="78" t="s">
        <v>242</v>
      </c>
    </row>
    <row r="26" spans="1:1" ht="19.5">
      <c r="A26" s="78" t="s">
        <v>271</v>
      </c>
    </row>
    <row r="27" spans="1:1" ht="19.5">
      <c r="A27" s="78" t="s">
        <v>241</v>
      </c>
    </row>
    <row r="28" spans="1:1" ht="19.5">
      <c r="A28" s="76" t="s">
        <v>135</v>
      </c>
    </row>
    <row r="29" spans="1:1" ht="19.5">
      <c r="A29" s="82" t="s">
        <v>247</v>
      </c>
    </row>
    <row r="30" spans="1:1" ht="19.5">
      <c r="A30" s="78" t="s">
        <v>222</v>
      </c>
    </row>
    <row r="31" spans="1:1" ht="19.5">
      <c r="A31" s="76" t="s">
        <v>111</v>
      </c>
    </row>
    <row r="32" spans="1:1" ht="19.5">
      <c r="A32" s="82" t="s">
        <v>253</v>
      </c>
    </row>
    <row r="33" spans="1:1" ht="39">
      <c r="A33" s="82" t="s">
        <v>225</v>
      </c>
    </row>
    <row r="34" spans="1:1" ht="19.5">
      <c r="A34" s="76" t="s">
        <v>148</v>
      </c>
    </row>
    <row r="35" spans="1:1" ht="20.25" thickBot="1">
      <c r="A35" s="83" t="s">
        <v>149</v>
      </c>
    </row>
  </sheetData>
  <phoneticPr fontId="37" type="noConversion"/>
  <hyperlinks>
    <hyperlink ref="A14" r:id="rId1" display="＊電子媒體：（v）線上書刊及資料庫，網址：https://www.matsu.gov.tw/chhtml/Downloadclass/371030000A0012/2039?cclassid=300" xr:uid="{22776921-E077-40DF-AAF9-3C49F896410C}"/>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5"/>
  <sheetViews>
    <sheetView workbookViewId="0">
      <selection activeCell="C21" sqref="C21"/>
    </sheetView>
  </sheetViews>
  <sheetFormatPr defaultRowHeight="16.5"/>
  <cols>
    <col min="1" max="1" width="159.875" customWidth="1"/>
  </cols>
  <sheetData>
    <row r="1" spans="1:1" ht="31.5">
      <c r="A1" s="74" t="s">
        <v>138</v>
      </c>
    </row>
    <row r="2" spans="1:1" ht="19.5">
      <c r="A2" s="76" t="s">
        <v>207</v>
      </c>
    </row>
    <row r="3" spans="1:1" ht="19.5">
      <c r="A3" s="76" t="s">
        <v>256</v>
      </c>
    </row>
    <row r="4" spans="1:1" ht="19.5">
      <c r="A4" s="76" t="s">
        <v>103</v>
      </c>
    </row>
    <row r="5" spans="1:1" ht="19.5">
      <c r="A5" s="78" t="s">
        <v>112</v>
      </c>
    </row>
    <row r="6" spans="1:1" ht="19.5">
      <c r="A6" s="78" t="s">
        <v>104</v>
      </c>
    </row>
    <row r="7" spans="1:1" ht="19.5">
      <c r="A7" s="78" t="s">
        <v>209</v>
      </c>
    </row>
    <row r="8" spans="1:1" ht="19.5">
      <c r="A8" s="78" t="s">
        <v>210</v>
      </c>
    </row>
    <row r="9" spans="1:1" ht="19.5">
      <c r="A9" s="78" t="s">
        <v>105</v>
      </c>
    </row>
    <row r="10" spans="1:1" ht="19.5">
      <c r="A10" s="78" t="s">
        <v>211</v>
      </c>
    </row>
    <row r="11" spans="1:1" ht="19.5">
      <c r="A11" s="76" t="s">
        <v>106</v>
      </c>
    </row>
    <row r="12" spans="1:1" ht="19.5">
      <c r="A12" s="78" t="s">
        <v>125</v>
      </c>
    </row>
    <row r="13" spans="1:1" ht="19.5">
      <c r="A13" s="82" t="s">
        <v>212</v>
      </c>
    </row>
    <row r="14" spans="1:1" ht="19.5">
      <c r="A14" s="80" t="s">
        <v>213</v>
      </c>
    </row>
    <row r="15" spans="1:1" ht="19.5">
      <c r="A15" s="92" t="s">
        <v>118</v>
      </c>
    </row>
    <row r="16" spans="1:1" ht="19.5">
      <c r="A16" s="76" t="s">
        <v>107</v>
      </c>
    </row>
    <row r="17" spans="1:1" ht="19.5">
      <c r="A17" s="78" t="s">
        <v>238</v>
      </c>
    </row>
    <row r="18" spans="1:1" ht="19.5">
      <c r="A18" s="78" t="s">
        <v>215</v>
      </c>
    </row>
    <row r="19" spans="1:1" ht="19.5">
      <c r="A19" s="78" t="s">
        <v>217</v>
      </c>
    </row>
    <row r="20" spans="1:1" ht="19.5">
      <c r="A20" s="115" t="s">
        <v>232</v>
      </c>
    </row>
    <row r="21" spans="1:1" ht="19.5">
      <c r="A21" s="78" t="s">
        <v>218</v>
      </c>
    </row>
    <row r="22" spans="1:1" ht="19.5">
      <c r="A22" s="78" t="s">
        <v>219</v>
      </c>
    </row>
    <row r="23" spans="1:1" s="77" customFormat="1" ht="19.5">
      <c r="A23" s="115" t="s">
        <v>250</v>
      </c>
    </row>
    <row r="24" spans="1:1" s="77" customFormat="1" ht="19.5">
      <c r="A24" s="115" t="s">
        <v>257</v>
      </c>
    </row>
    <row r="25" spans="1:1" ht="19.5">
      <c r="A25" s="78" t="s">
        <v>242</v>
      </c>
    </row>
    <row r="26" spans="1:1" ht="19.5">
      <c r="A26" s="78" t="s">
        <v>271</v>
      </c>
    </row>
    <row r="27" spans="1:1" ht="19.5">
      <c r="A27" s="78" t="s">
        <v>241</v>
      </c>
    </row>
    <row r="28" spans="1:1" ht="19.5">
      <c r="A28" s="76" t="s">
        <v>135</v>
      </c>
    </row>
    <row r="29" spans="1:1" ht="19.5">
      <c r="A29" s="82" t="s">
        <v>247</v>
      </c>
    </row>
    <row r="30" spans="1:1" ht="19.5">
      <c r="A30" s="78" t="s">
        <v>222</v>
      </c>
    </row>
    <row r="31" spans="1:1" ht="19.5">
      <c r="A31" s="76" t="s">
        <v>111</v>
      </c>
    </row>
    <row r="32" spans="1:1" ht="19.5">
      <c r="A32" s="82" t="s">
        <v>253</v>
      </c>
    </row>
    <row r="33" spans="1:1" ht="39">
      <c r="A33" s="82" t="s">
        <v>225</v>
      </c>
    </row>
    <row r="34" spans="1:1" ht="19.5">
      <c r="A34" s="76" t="s">
        <v>148</v>
      </c>
    </row>
    <row r="35" spans="1:1" ht="20.25" thickBot="1">
      <c r="A35" s="83" t="s">
        <v>149</v>
      </c>
    </row>
  </sheetData>
  <phoneticPr fontId="37" type="noConversion"/>
  <hyperlinks>
    <hyperlink ref="A14" r:id="rId1" display="＊電子媒體：（v）線上書刊及資料庫，網址：https://www.matsu.gov.tw/chhtml/Downloadclass/371030000A0012/2039?cclassid=300" xr:uid="{7F982411-7886-4D2F-AACE-6A0CACF1CFC8}"/>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0"/>
  <sheetViews>
    <sheetView topLeftCell="A8" workbookViewId="0">
      <selection activeCell="D26" sqref="D26"/>
    </sheetView>
  </sheetViews>
  <sheetFormatPr defaultRowHeight="16.5"/>
  <cols>
    <col min="1" max="1" width="173" customWidth="1"/>
  </cols>
  <sheetData>
    <row r="1" spans="1:1" ht="31.5">
      <c r="A1" s="74" t="s">
        <v>138</v>
      </c>
    </row>
    <row r="2" spans="1:1" ht="19.5">
      <c r="A2" s="76" t="s">
        <v>207</v>
      </c>
    </row>
    <row r="3" spans="1:1" ht="19.5">
      <c r="A3" s="76" t="s">
        <v>258</v>
      </c>
    </row>
    <row r="4" spans="1:1" ht="19.5">
      <c r="A4" s="76" t="s">
        <v>103</v>
      </c>
    </row>
    <row r="5" spans="1:1" ht="19.5">
      <c r="A5" s="78" t="s">
        <v>112</v>
      </c>
    </row>
    <row r="6" spans="1:1" ht="19.5">
      <c r="A6" s="78" t="s">
        <v>104</v>
      </c>
    </row>
    <row r="7" spans="1:1" ht="19.5">
      <c r="A7" s="78" t="s">
        <v>209</v>
      </c>
    </row>
    <row r="8" spans="1:1" ht="19.5">
      <c r="A8" s="78" t="s">
        <v>210</v>
      </c>
    </row>
    <row r="9" spans="1:1" ht="19.5">
      <c r="A9" s="78" t="s">
        <v>105</v>
      </c>
    </row>
    <row r="10" spans="1:1" ht="19.5">
      <c r="A10" s="78" t="s">
        <v>211</v>
      </c>
    </row>
    <row r="11" spans="1:1" ht="19.5">
      <c r="A11" s="76" t="s">
        <v>106</v>
      </c>
    </row>
    <row r="12" spans="1:1" ht="19.5">
      <c r="A12" s="78" t="s">
        <v>125</v>
      </c>
    </row>
    <row r="13" spans="1:1" ht="19.5">
      <c r="A13" s="82" t="s">
        <v>212</v>
      </c>
    </row>
    <row r="14" spans="1:1" ht="19.5">
      <c r="A14" s="80" t="s">
        <v>213</v>
      </c>
    </row>
    <row r="15" spans="1:1" ht="19.5">
      <c r="A15" s="92" t="s">
        <v>118</v>
      </c>
    </row>
    <row r="16" spans="1:1" ht="19.5">
      <c r="A16" s="76" t="s">
        <v>107</v>
      </c>
    </row>
    <row r="17" spans="1:1" ht="19.5">
      <c r="A17" s="78" t="s">
        <v>249</v>
      </c>
    </row>
    <row r="18" spans="1:1" ht="19.5">
      <c r="A18" s="78" t="s">
        <v>215</v>
      </c>
    </row>
    <row r="19" spans="1:1" ht="19.5">
      <c r="A19" s="78" t="s">
        <v>217</v>
      </c>
    </row>
    <row r="20" spans="1:1" ht="19.5">
      <c r="A20" s="116" t="s">
        <v>261</v>
      </c>
    </row>
    <row r="21" spans="1:1" ht="19.5">
      <c r="A21" s="116" t="s">
        <v>262</v>
      </c>
    </row>
    <row r="22" spans="1:1" ht="19.5">
      <c r="A22" s="116" t="s">
        <v>263</v>
      </c>
    </row>
    <row r="23" spans="1:1" ht="19.5">
      <c r="A23" s="116" t="s">
        <v>264</v>
      </c>
    </row>
    <row r="24" spans="1:1" ht="19.5">
      <c r="A24" s="116" t="s">
        <v>265</v>
      </c>
    </row>
    <row r="25" spans="1:1" ht="19.5">
      <c r="A25" s="116" t="s">
        <v>266</v>
      </c>
    </row>
    <row r="26" spans="1:1" ht="19.5">
      <c r="A26" s="78" t="s">
        <v>218</v>
      </c>
    </row>
    <row r="27" spans="1:1" ht="19.5">
      <c r="A27" s="78" t="s">
        <v>219</v>
      </c>
    </row>
    <row r="28" spans="1:1" s="77" customFormat="1" ht="19.5">
      <c r="A28" s="114" t="s">
        <v>260</v>
      </c>
    </row>
    <row r="29" spans="1:1" s="77" customFormat="1" ht="19.5">
      <c r="A29" s="114" t="s">
        <v>259</v>
      </c>
    </row>
    <row r="30" spans="1:1" ht="19.5">
      <c r="A30" s="78" t="s">
        <v>242</v>
      </c>
    </row>
    <row r="31" spans="1:1" ht="19.5">
      <c r="A31" s="78" t="s">
        <v>271</v>
      </c>
    </row>
    <row r="32" spans="1:1" ht="19.5">
      <c r="A32" s="78" t="s">
        <v>241</v>
      </c>
    </row>
    <row r="33" spans="1:1" ht="19.5">
      <c r="A33" s="76" t="s">
        <v>135</v>
      </c>
    </row>
    <row r="34" spans="1:1" ht="19.5">
      <c r="A34" s="82" t="s">
        <v>247</v>
      </c>
    </row>
    <row r="35" spans="1:1" ht="19.5">
      <c r="A35" s="78" t="s">
        <v>222</v>
      </c>
    </row>
    <row r="36" spans="1:1" ht="19.5">
      <c r="A36" s="76" t="s">
        <v>111</v>
      </c>
    </row>
    <row r="37" spans="1:1" ht="19.5">
      <c r="A37" s="82" t="s">
        <v>253</v>
      </c>
    </row>
    <row r="38" spans="1:1" ht="39">
      <c r="A38" s="82" t="s">
        <v>225</v>
      </c>
    </row>
    <row r="39" spans="1:1" ht="19.5">
      <c r="A39" s="76" t="s">
        <v>148</v>
      </c>
    </row>
    <row r="40" spans="1:1" ht="20.25" thickBot="1">
      <c r="A40" s="83" t="s">
        <v>149</v>
      </c>
    </row>
  </sheetData>
  <phoneticPr fontId="37" type="noConversion"/>
  <hyperlinks>
    <hyperlink ref="A14" r:id="rId1" display="＊電子媒體：（v）線上書刊及資料庫，網址：https://www.matsu.gov.tw/chhtml/Downloadclass/371030000A0012/2039?cclassid=300" xr:uid="{13998127-746E-4CA9-8301-B0E29B6C5E88}"/>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38"/>
  <sheetViews>
    <sheetView topLeftCell="A10" zoomScale="80" zoomScaleNormal="80" zoomScaleSheetLayoutView="90" workbookViewId="0">
      <selection activeCell="E28" sqref="E28"/>
    </sheetView>
  </sheetViews>
  <sheetFormatPr defaultColWidth="9" defaultRowHeight="16.5"/>
  <cols>
    <col min="1" max="1" width="158.625" customWidth="1"/>
  </cols>
  <sheetData>
    <row r="1" spans="1:1" s="75" customFormat="1" ht="38.1" customHeight="1">
      <c r="A1" s="74" t="s">
        <v>138</v>
      </c>
    </row>
    <row r="2" spans="1:1" s="77" customFormat="1" ht="25.15" customHeight="1">
      <c r="A2" s="76" t="s">
        <v>175</v>
      </c>
    </row>
    <row r="3" spans="1:1" s="77" customFormat="1" ht="25.15" customHeight="1">
      <c r="A3" s="76" t="s">
        <v>195</v>
      </c>
    </row>
    <row r="4" spans="1:1" s="77" customFormat="1" ht="25.15" customHeight="1">
      <c r="A4" s="76" t="s">
        <v>103</v>
      </c>
    </row>
    <row r="5" spans="1:1" s="79" customFormat="1" ht="25.15" customHeight="1">
      <c r="A5" s="78" t="s">
        <v>112</v>
      </c>
    </row>
    <row r="6" spans="1:1" s="79" customFormat="1" ht="25.15" customHeight="1">
      <c r="A6" s="78" t="s">
        <v>104</v>
      </c>
    </row>
    <row r="7" spans="1:1" s="79" customFormat="1" ht="25.15" customHeight="1">
      <c r="A7" s="78" t="s">
        <v>178</v>
      </c>
    </row>
    <row r="8" spans="1:1" s="79" customFormat="1" ht="25.15" customHeight="1">
      <c r="A8" s="78" t="s">
        <v>105</v>
      </c>
    </row>
    <row r="9" spans="1:1" s="79" customFormat="1" ht="25.15" customHeight="1">
      <c r="A9" s="78" t="s">
        <v>176</v>
      </c>
    </row>
    <row r="10" spans="1:1" s="77" customFormat="1" ht="25.15" customHeight="1">
      <c r="A10" s="76" t="s">
        <v>106</v>
      </c>
    </row>
    <row r="11" spans="1:1" s="79" customFormat="1" ht="25.15" customHeight="1">
      <c r="A11" s="78" t="s">
        <v>125</v>
      </c>
    </row>
    <row r="12" spans="1:1" s="79" customFormat="1" ht="25.15" customHeight="1">
      <c r="A12" s="82" t="s">
        <v>117</v>
      </c>
    </row>
    <row r="13" spans="1:1" s="79" customFormat="1" ht="25.15" customHeight="1">
      <c r="A13" s="80" t="s">
        <v>171</v>
      </c>
    </row>
    <row r="14" spans="1:1" s="81" customFormat="1" ht="25.15" customHeight="1">
      <c r="A14" s="92" t="s">
        <v>118</v>
      </c>
    </row>
    <row r="15" spans="1:1" s="77" customFormat="1" ht="25.15" customHeight="1">
      <c r="A15" s="76" t="s">
        <v>107</v>
      </c>
    </row>
    <row r="16" spans="1:1" s="79" customFormat="1" ht="25.15" customHeight="1">
      <c r="A16" s="78" t="s">
        <v>126</v>
      </c>
    </row>
    <row r="17" spans="1:1" s="79" customFormat="1" ht="25.15" customHeight="1">
      <c r="A17" s="78" t="s">
        <v>272</v>
      </c>
    </row>
    <row r="18" spans="1:1" s="79" customFormat="1" ht="25.15" customHeight="1">
      <c r="A18" s="78" t="s">
        <v>108</v>
      </c>
    </row>
    <row r="19" spans="1:1" s="93" customFormat="1" ht="25.15" customHeight="1">
      <c r="A19" s="88" t="s">
        <v>121</v>
      </c>
    </row>
    <row r="20" spans="1:1" s="93" customFormat="1" ht="25.15" customHeight="1">
      <c r="A20" s="88" t="s">
        <v>122</v>
      </c>
    </row>
    <row r="21" spans="1:1" s="93" customFormat="1" ht="39">
      <c r="A21" s="88" t="s">
        <v>132</v>
      </c>
    </row>
    <row r="22" spans="1:1" s="93" customFormat="1" ht="39">
      <c r="A22" s="88" t="s">
        <v>133</v>
      </c>
    </row>
    <row r="23" spans="1:1" s="93" customFormat="1" ht="25.15" customHeight="1">
      <c r="A23" s="88" t="s">
        <v>123</v>
      </c>
    </row>
    <row r="24" spans="1:1" s="93" customFormat="1" ht="25.15" customHeight="1">
      <c r="A24" s="88" t="s">
        <v>124</v>
      </c>
    </row>
    <row r="25" spans="1:1" s="79" customFormat="1" ht="25.15" customHeight="1">
      <c r="A25" s="78" t="s">
        <v>109</v>
      </c>
    </row>
    <row r="26" spans="1:1" s="79" customFormat="1" ht="25.15" customHeight="1">
      <c r="A26" s="78" t="s">
        <v>110</v>
      </c>
    </row>
    <row r="27" spans="1:1" s="79" customFormat="1" ht="25.15" customHeight="1">
      <c r="A27" s="78" t="s">
        <v>139</v>
      </c>
    </row>
    <row r="28" spans="1:1" s="79" customFormat="1" ht="25.15" customHeight="1">
      <c r="A28" s="78" t="s">
        <v>179</v>
      </c>
    </row>
    <row r="29" spans="1:1" s="79" customFormat="1" ht="25.15" customHeight="1">
      <c r="A29" s="78" t="s">
        <v>150</v>
      </c>
    </row>
    <row r="30" spans="1:1" s="77" customFormat="1" ht="25.15" customHeight="1">
      <c r="A30" s="76" t="s">
        <v>135</v>
      </c>
    </row>
    <row r="31" spans="1:1" s="77" customFormat="1" ht="25.15" customHeight="1">
      <c r="A31" s="78" t="s">
        <v>151</v>
      </c>
    </row>
    <row r="32" spans="1:1" s="79" customFormat="1" ht="25.15" customHeight="1">
      <c r="A32" s="78" t="s">
        <v>152</v>
      </c>
    </row>
    <row r="33" spans="1:1" s="77" customFormat="1" ht="25.15" customHeight="1">
      <c r="A33" s="76" t="s">
        <v>111</v>
      </c>
    </row>
    <row r="34" spans="1:1" s="79" customFormat="1" ht="39">
      <c r="A34" s="82" t="s">
        <v>134</v>
      </c>
    </row>
    <row r="35" spans="1:1" s="79" customFormat="1" ht="39">
      <c r="A35" s="82" t="s">
        <v>146</v>
      </c>
    </row>
    <row r="36" spans="1:1" s="77" customFormat="1" ht="25.15" customHeight="1">
      <c r="A36" s="76" t="s">
        <v>148</v>
      </c>
    </row>
    <row r="37" spans="1:1" s="77" customFormat="1" ht="25.15" customHeight="1" thickBot="1">
      <c r="A37" s="83" t="s">
        <v>149</v>
      </c>
    </row>
    <row r="38" spans="1:1">
      <c r="A38" s="84"/>
    </row>
  </sheetData>
  <phoneticPr fontId="2" type="noConversion"/>
  <hyperlinks>
    <hyperlink ref="A13" r:id="rId1" xr:uid="{00000000-0004-0000-0B00-000000000000}"/>
  </hyperlinks>
  <printOptions horizontalCentered="1"/>
  <pageMargins left="0.39370078740157483" right="0.39370078740157483" top="0.55118110236220474" bottom="0.55118110236220474" header="0.31496062992125984" footer="0.31496062992125984"/>
  <pageSetup paperSize="9" scale="60" fitToHeight="0" orientation="portrait" r:id="rId2"/>
  <headerFooter alignWithMargins="0"/>
  <rowBreaks count="1" manualBreakCount="1">
    <brk id="44" max="1" man="1"/>
  </rowBreaks>
  <colBreaks count="1" manualBreakCount="1">
    <brk id="2" max="81"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33"/>
  <sheetViews>
    <sheetView zoomScale="80" zoomScaleNormal="80" workbookViewId="0">
      <selection activeCell="D20" sqref="D20"/>
    </sheetView>
  </sheetViews>
  <sheetFormatPr defaultColWidth="9" defaultRowHeight="25.15" customHeight="1"/>
  <cols>
    <col min="1" max="1" width="150.625" style="77" customWidth="1"/>
    <col min="2" max="16384" width="9" style="77"/>
  </cols>
  <sheetData>
    <row r="1" spans="1:1" ht="38.1" customHeight="1">
      <c r="A1" s="85" t="s">
        <v>138</v>
      </c>
    </row>
    <row r="2" spans="1:1" ht="25.15" customHeight="1">
      <c r="A2" s="86" t="s">
        <v>174</v>
      </c>
    </row>
    <row r="3" spans="1:1" ht="25.15" customHeight="1">
      <c r="A3" s="86" t="s">
        <v>198</v>
      </c>
    </row>
    <row r="4" spans="1:1" ht="25.15" customHeight="1">
      <c r="A4" s="87" t="s">
        <v>15</v>
      </c>
    </row>
    <row r="5" spans="1:1" s="91" customFormat="1" ht="25.15" customHeight="1">
      <c r="A5" s="82" t="s">
        <v>113</v>
      </c>
    </row>
    <row r="6" spans="1:1" s="91" customFormat="1" ht="25.15" customHeight="1">
      <c r="A6" s="82" t="s">
        <v>114</v>
      </c>
    </row>
    <row r="7" spans="1:1" s="79" customFormat="1" ht="25.15" customHeight="1">
      <c r="A7" s="78" t="s">
        <v>178</v>
      </c>
    </row>
    <row r="8" spans="1:1" s="91" customFormat="1" ht="25.15" customHeight="1">
      <c r="A8" s="82" t="s">
        <v>115</v>
      </c>
    </row>
    <row r="9" spans="1:1" s="91" customFormat="1" ht="25.15" customHeight="1">
      <c r="A9" s="82" t="s">
        <v>177</v>
      </c>
    </row>
    <row r="10" spans="1:1" ht="25.15" customHeight="1">
      <c r="A10" s="87" t="s">
        <v>16</v>
      </c>
    </row>
    <row r="11" spans="1:1" s="91" customFormat="1" ht="25.15" customHeight="1">
      <c r="A11" s="82" t="s">
        <v>116</v>
      </c>
    </row>
    <row r="12" spans="1:1" s="91" customFormat="1" ht="25.15" customHeight="1">
      <c r="A12" s="82" t="s">
        <v>117</v>
      </c>
    </row>
    <row r="13" spans="1:1" s="91" customFormat="1" ht="25.15" customHeight="1">
      <c r="A13" s="104" t="s">
        <v>170</v>
      </c>
    </row>
    <row r="14" spans="1:1" ht="25.15" customHeight="1">
      <c r="A14" s="92" t="s">
        <v>118</v>
      </c>
    </row>
    <row r="15" spans="1:1" ht="25.15" customHeight="1">
      <c r="A15" s="87" t="s">
        <v>17</v>
      </c>
    </row>
    <row r="16" spans="1:1" s="91" customFormat="1" ht="19.5">
      <c r="A16" s="82" t="s">
        <v>127</v>
      </c>
    </row>
    <row r="17" spans="1:1" s="91" customFormat="1" ht="39">
      <c r="A17" s="82" t="s">
        <v>128</v>
      </c>
    </row>
    <row r="18" spans="1:1" s="91" customFormat="1" ht="25.15" customHeight="1">
      <c r="A18" s="82" t="s">
        <v>119</v>
      </c>
    </row>
    <row r="19" spans="1:1" s="93" customFormat="1" ht="39">
      <c r="A19" s="88" t="s">
        <v>136</v>
      </c>
    </row>
    <row r="20" spans="1:1" s="93" customFormat="1" ht="39">
      <c r="A20" s="88" t="s">
        <v>129</v>
      </c>
    </row>
    <row r="21" spans="1:1" s="91" customFormat="1" ht="25.15" customHeight="1">
      <c r="A21" s="82" t="s">
        <v>120</v>
      </c>
    </row>
    <row r="22" spans="1:1" s="91" customFormat="1" ht="25.15" customHeight="1">
      <c r="A22" s="82" t="s">
        <v>145</v>
      </c>
    </row>
    <row r="23" spans="1:1" s="91" customFormat="1" ht="25.15" customHeight="1">
      <c r="A23" s="82" t="s">
        <v>144</v>
      </c>
    </row>
    <row r="24" spans="1:1" s="91" customFormat="1" ht="25.15" customHeight="1">
      <c r="A24" s="82" t="s">
        <v>140</v>
      </c>
    </row>
    <row r="25" spans="1:1" s="91" customFormat="1" ht="25.15" customHeight="1">
      <c r="A25" s="82" t="s">
        <v>142</v>
      </c>
    </row>
    <row r="26" spans="1:1" ht="25.15" customHeight="1">
      <c r="A26" s="87" t="s">
        <v>18</v>
      </c>
    </row>
    <row r="27" spans="1:1" s="91" customFormat="1" ht="25.15" customHeight="1">
      <c r="A27" s="82" t="s">
        <v>141</v>
      </c>
    </row>
    <row r="28" spans="1:1" s="91" customFormat="1" ht="25.15" customHeight="1">
      <c r="A28" s="82" t="s">
        <v>143</v>
      </c>
    </row>
    <row r="29" spans="1:1" ht="25.15" customHeight="1">
      <c r="A29" s="90" t="s">
        <v>19</v>
      </c>
    </row>
    <row r="30" spans="1:1" s="91" customFormat="1" ht="39">
      <c r="A30" s="82" t="s">
        <v>137</v>
      </c>
    </row>
    <row r="31" spans="1:1" s="91" customFormat="1" ht="39">
      <c r="A31" s="82" t="s">
        <v>147</v>
      </c>
    </row>
    <row r="32" spans="1:1" ht="25.15" customHeight="1">
      <c r="A32" s="90" t="s">
        <v>153</v>
      </c>
    </row>
    <row r="33" spans="1:1" ht="25.15" customHeight="1" thickBot="1">
      <c r="A33" s="89" t="s">
        <v>154</v>
      </c>
    </row>
  </sheetData>
  <phoneticPr fontId="2" type="noConversion"/>
  <hyperlinks>
    <hyperlink ref="A13" r:id="rId1" xr:uid="{00000000-0004-0000-0C00-000000000000}"/>
  </hyperlinks>
  <printOptions horizontalCentered="1"/>
  <pageMargins left="0.39370078740157483" right="0.39370078740157483" top="0.55118110236220474" bottom="0.55118110236220474" header="0.27559055118110237" footer="0.27559055118110237"/>
  <pageSetup paperSize="9" scale="63" fitToHeight="0" orientation="portrait" r:id="rId2"/>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34"/>
  <sheetViews>
    <sheetView zoomScale="90" zoomScaleNormal="90" workbookViewId="0">
      <pane xSplit="1" ySplit="5" topLeftCell="B6" activePane="bottomRight" state="frozen"/>
      <selection activeCell="A33" sqref="A33"/>
      <selection pane="topRight" activeCell="A33" sqref="A33"/>
      <selection pane="bottomLeft" activeCell="A33" sqref="A33"/>
      <selection pane="bottomRight" sqref="A1:V1"/>
    </sheetView>
  </sheetViews>
  <sheetFormatPr defaultColWidth="6.25" defaultRowHeight="28.15" customHeight="1"/>
  <cols>
    <col min="1" max="1" width="14.625" style="30" customWidth="1"/>
    <col min="2" max="15" width="10.625" style="22" customWidth="1"/>
    <col min="16" max="17" width="10.625" style="30" customWidth="1"/>
    <col min="18" max="22" width="10.625" style="22" customWidth="1"/>
    <col min="23" max="16384" width="6.25" style="22"/>
  </cols>
  <sheetData>
    <row r="1" spans="1:22" s="31" customFormat="1" ht="25.15" customHeight="1">
      <c r="A1" s="290" t="str">
        <f ca="1">MID(CELL("filename",$A$1),FIND("]",CELL("filename",$A$1))+1,LEN(CELL("filename",$A$1))-FIND("]",CELL("filename",$A$1)))</f>
        <v>連江縣馬祖地區人力資源調查重要結果表</v>
      </c>
      <c r="B1" s="290"/>
      <c r="C1" s="290"/>
      <c r="D1" s="290"/>
      <c r="E1" s="290"/>
      <c r="F1" s="290"/>
      <c r="G1" s="290"/>
      <c r="H1" s="290"/>
      <c r="I1" s="290"/>
      <c r="J1" s="290"/>
      <c r="K1" s="291"/>
      <c r="L1" s="291"/>
      <c r="M1" s="291"/>
      <c r="N1" s="291"/>
      <c r="O1" s="291"/>
      <c r="P1" s="291"/>
      <c r="Q1" s="291"/>
      <c r="R1" s="291"/>
      <c r="S1" s="291"/>
      <c r="T1" s="291"/>
      <c r="U1" s="291"/>
      <c r="V1" s="291"/>
    </row>
    <row r="2" spans="1:22" s="62" customFormat="1" ht="19.149999999999999" customHeight="1" thickBot="1">
      <c r="B2" s="63"/>
      <c r="C2" s="63"/>
      <c r="D2" s="63"/>
      <c r="I2" s="300"/>
      <c r="J2" s="301"/>
      <c r="N2" s="64"/>
      <c r="O2" s="65"/>
      <c r="P2" s="63"/>
      <c r="Q2" s="63"/>
      <c r="T2" s="305" t="s">
        <v>21</v>
      </c>
      <c r="U2" s="306"/>
      <c r="V2" s="306"/>
    </row>
    <row r="3" spans="1:22" s="13" customFormat="1" ht="38.1" customHeight="1">
      <c r="A3" s="292" t="s">
        <v>88</v>
      </c>
      <c r="B3" s="283" t="s">
        <v>89</v>
      </c>
      <c r="C3" s="295"/>
      <c r="D3" s="296"/>
      <c r="E3" s="307" t="s">
        <v>101</v>
      </c>
      <c r="F3" s="308"/>
      <c r="G3" s="308"/>
      <c r="H3" s="308"/>
      <c r="I3" s="308"/>
      <c r="J3" s="308"/>
      <c r="K3" s="308"/>
      <c r="L3" s="308"/>
      <c r="M3" s="309"/>
      <c r="N3" s="283" t="s">
        <v>90</v>
      </c>
      <c r="O3" s="284"/>
      <c r="P3" s="284"/>
      <c r="Q3" s="283" t="s">
        <v>91</v>
      </c>
      <c r="R3" s="284"/>
      <c r="S3" s="284"/>
      <c r="T3" s="283" t="s">
        <v>92</v>
      </c>
      <c r="U3" s="284"/>
      <c r="V3" s="284"/>
    </row>
    <row r="4" spans="1:22" s="14" customFormat="1" ht="38.1" customHeight="1">
      <c r="A4" s="293"/>
      <c r="B4" s="297"/>
      <c r="C4" s="298"/>
      <c r="D4" s="299"/>
      <c r="E4" s="302" t="s">
        <v>98</v>
      </c>
      <c r="F4" s="288"/>
      <c r="G4" s="289"/>
      <c r="H4" s="303" t="s">
        <v>99</v>
      </c>
      <c r="I4" s="304"/>
      <c r="J4" s="304"/>
      <c r="K4" s="287" t="s">
        <v>100</v>
      </c>
      <c r="L4" s="288"/>
      <c r="M4" s="289"/>
      <c r="N4" s="285"/>
      <c r="O4" s="286"/>
      <c r="P4" s="286"/>
      <c r="Q4" s="285"/>
      <c r="R4" s="286"/>
      <c r="S4" s="286"/>
      <c r="T4" s="285"/>
      <c r="U4" s="286"/>
      <c r="V4" s="286"/>
    </row>
    <row r="5" spans="1:22" s="18" customFormat="1" ht="38.1" customHeight="1" thickBot="1">
      <c r="A5" s="294"/>
      <c r="B5" s="15" t="s">
        <v>93</v>
      </c>
      <c r="C5" s="15" t="s">
        <v>94</v>
      </c>
      <c r="D5" s="15" t="s">
        <v>95</v>
      </c>
      <c r="E5" s="15" t="s">
        <v>93</v>
      </c>
      <c r="F5" s="15" t="s">
        <v>94</v>
      </c>
      <c r="G5" s="15" t="s">
        <v>95</v>
      </c>
      <c r="H5" s="16" t="s">
        <v>96</v>
      </c>
      <c r="I5" s="15" t="s">
        <v>94</v>
      </c>
      <c r="J5" s="15" t="s">
        <v>95</v>
      </c>
      <c r="K5" s="15" t="s">
        <v>96</v>
      </c>
      <c r="L5" s="15" t="s">
        <v>94</v>
      </c>
      <c r="M5" s="15" t="s">
        <v>95</v>
      </c>
      <c r="N5" s="15" t="s">
        <v>93</v>
      </c>
      <c r="O5" s="15" t="s">
        <v>94</v>
      </c>
      <c r="P5" s="15" t="s">
        <v>95</v>
      </c>
      <c r="Q5" s="15" t="s">
        <v>93</v>
      </c>
      <c r="R5" s="15" t="s">
        <v>94</v>
      </c>
      <c r="S5" s="15" t="s">
        <v>95</v>
      </c>
      <c r="T5" s="15" t="s">
        <v>93</v>
      </c>
      <c r="U5" s="15" t="s">
        <v>94</v>
      </c>
      <c r="V5" s="17" t="s">
        <v>95</v>
      </c>
    </row>
    <row r="6" spans="1:22" s="18" customFormat="1" ht="19.149999999999999" hidden="1" customHeight="1">
      <c r="A6" s="19" t="s">
        <v>22</v>
      </c>
      <c r="B6" s="20">
        <f t="shared" ref="B6:B29" si="0">SUM(C6:D6)</f>
        <v>4382</v>
      </c>
      <c r="C6" s="20">
        <v>2393</v>
      </c>
      <c r="D6" s="20">
        <v>1989</v>
      </c>
      <c r="E6" s="20">
        <f t="shared" ref="E6:E29" si="1">SUM(F6:G6)</f>
        <v>2396</v>
      </c>
      <c r="F6" s="20">
        <f t="shared" ref="F6:F21" si="2">SUM(I6+L6)</f>
        <v>1548</v>
      </c>
      <c r="G6" s="20">
        <f t="shared" ref="G6:G21" si="3">SUM(J6+M6)</f>
        <v>848</v>
      </c>
      <c r="H6" s="20">
        <f t="shared" ref="H6:H24" si="4">SUM(I6:J6)</f>
        <v>2353</v>
      </c>
      <c r="I6" s="20">
        <v>1517</v>
      </c>
      <c r="J6" s="20">
        <v>836</v>
      </c>
      <c r="K6" s="20">
        <f t="shared" ref="K6:K24" si="5">SUM(L6:M6)</f>
        <v>43</v>
      </c>
      <c r="L6" s="20">
        <v>31</v>
      </c>
      <c r="M6" s="20">
        <v>12</v>
      </c>
      <c r="N6" s="20">
        <f t="shared" ref="N6:N25" si="6">SUM(O6:P6)</f>
        <v>1986</v>
      </c>
      <c r="O6" s="20">
        <v>845</v>
      </c>
      <c r="P6" s="20">
        <v>1141</v>
      </c>
      <c r="Q6" s="21">
        <f t="shared" ref="Q6:Q21" si="7">E6/B6*100</f>
        <v>54.678229119123692</v>
      </c>
      <c r="R6" s="21">
        <f t="shared" ref="R6:R25" si="8">F6/C6*100</f>
        <v>64.688675302966985</v>
      </c>
      <c r="S6" s="21">
        <f t="shared" ref="S6:S25" si="9">G6/D6*100</f>
        <v>42.63448969331322</v>
      </c>
      <c r="T6" s="21">
        <f t="shared" ref="T6:T25" si="10">K6/E6*100</f>
        <v>1.7946577629382305</v>
      </c>
      <c r="U6" s="21">
        <f t="shared" ref="U6:U25" si="11">L6/F6*100</f>
        <v>2.0025839793281652</v>
      </c>
      <c r="V6" s="21">
        <f t="shared" ref="V6:V25" si="12">M6/G6*100</f>
        <v>1.4150943396226416</v>
      </c>
    </row>
    <row r="7" spans="1:22" ht="19.149999999999999" hidden="1" customHeight="1">
      <c r="A7" s="19" t="s">
        <v>23</v>
      </c>
      <c r="B7" s="20">
        <f t="shared" si="0"/>
        <v>4038</v>
      </c>
      <c r="C7" s="20">
        <v>2183</v>
      </c>
      <c r="D7" s="20">
        <v>1855</v>
      </c>
      <c r="E7" s="20">
        <f t="shared" si="1"/>
        <v>2566</v>
      </c>
      <c r="F7" s="20">
        <f t="shared" si="2"/>
        <v>1553</v>
      </c>
      <c r="G7" s="20">
        <f t="shared" si="3"/>
        <v>1013</v>
      </c>
      <c r="H7" s="20">
        <f t="shared" si="4"/>
        <v>2533</v>
      </c>
      <c r="I7" s="20">
        <v>1527</v>
      </c>
      <c r="J7" s="20">
        <v>1006</v>
      </c>
      <c r="K7" s="20">
        <f t="shared" si="5"/>
        <v>33</v>
      </c>
      <c r="L7" s="20">
        <v>26</v>
      </c>
      <c r="M7" s="20">
        <v>7</v>
      </c>
      <c r="N7" s="20">
        <f t="shared" si="6"/>
        <v>1472</v>
      </c>
      <c r="O7" s="20">
        <v>630</v>
      </c>
      <c r="P7" s="20">
        <v>842</v>
      </c>
      <c r="Q7" s="21">
        <f t="shared" si="7"/>
        <v>63.546310054482412</v>
      </c>
      <c r="R7" s="21">
        <f t="shared" si="8"/>
        <v>71.140632157581308</v>
      </c>
      <c r="S7" s="21">
        <f t="shared" si="9"/>
        <v>54.609164420485179</v>
      </c>
      <c r="T7" s="21">
        <f t="shared" si="10"/>
        <v>1.2860483242400622</v>
      </c>
      <c r="U7" s="21">
        <f t="shared" si="11"/>
        <v>1.6741790083708949</v>
      </c>
      <c r="V7" s="21">
        <f t="shared" si="12"/>
        <v>0.69101678183613036</v>
      </c>
    </row>
    <row r="8" spans="1:22" ht="19.149999999999999" hidden="1" customHeight="1">
      <c r="A8" s="19" t="s">
        <v>24</v>
      </c>
      <c r="B8" s="20">
        <f t="shared" si="0"/>
        <v>3697</v>
      </c>
      <c r="C8" s="20">
        <v>1951</v>
      </c>
      <c r="D8" s="20">
        <v>1746</v>
      </c>
      <c r="E8" s="20">
        <f t="shared" si="1"/>
        <v>2546</v>
      </c>
      <c r="F8" s="20">
        <f t="shared" si="2"/>
        <v>1508</v>
      </c>
      <c r="G8" s="20">
        <f t="shared" si="3"/>
        <v>1038</v>
      </c>
      <c r="H8" s="20">
        <f t="shared" si="4"/>
        <v>2506</v>
      </c>
      <c r="I8" s="20">
        <v>1479</v>
      </c>
      <c r="J8" s="20">
        <v>1027</v>
      </c>
      <c r="K8" s="20">
        <f t="shared" si="5"/>
        <v>40</v>
      </c>
      <c r="L8" s="20">
        <v>29</v>
      </c>
      <c r="M8" s="20">
        <v>11</v>
      </c>
      <c r="N8" s="20">
        <f t="shared" si="6"/>
        <v>1151</v>
      </c>
      <c r="O8" s="20">
        <v>443</v>
      </c>
      <c r="P8" s="20">
        <v>708</v>
      </c>
      <c r="Q8" s="21">
        <f t="shared" si="7"/>
        <v>68.866648634027598</v>
      </c>
      <c r="R8" s="21">
        <f t="shared" si="8"/>
        <v>77.293695540748331</v>
      </c>
      <c r="S8" s="21">
        <f t="shared" si="9"/>
        <v>59.450171821305844</v>
      </c>
      <c r="T8" s="21">
        <f t="shared" si="10"/>
        <v>1.5710919088766693</v>
      </c>
      <c r="U8" s="21">
        <f t="shared" si="11"/>
        <v>1.9230769230769231</v>
      </c>
      <c r="V8" s="21">
        <f t="shared" si="12"/>
        <v>1.0597302504816954</v>
      </c>
    </row>
    <row r="9" spans="1:22" ht="19.149999999999999" hidden="1" customHeight="1">
      <c r="A9" s="19" t="s">
        <v>25</v>
      </c>
      <c r="B9" s="20">
        <f t="shared" si="0"/>
        <v>3769</v>
      </c>
      <c r="C9" s="20">
        <v>1988</v>
      </c>
      <c r="D9" s="20">
        <v>1781</v>
      </c>
      <c r="E9" s="20">
        <f t="shared" si="1"/>
        <v>2688</v>
      </c>
      <c r="F9" s="20">
        <f t="shared" si="2"/>
        <v>1570</v>
      </c>
      <c r="G9" s="20">
        <f t="shared" si="3"/>
        <v>1118</v>
      </c>
      <c r="H9" s="20">
        <f t="shared" si="4"/>
        <v>2654</v>
      </c>
      <c r="I9" s="20">
        <v>1540</v>
      </c>
      <c r="J9" s="20">
        <v>1114</v>
      </c>
      <c r="K9" s="20">
        <f t="shared" si="5"/>
        <v>34</v>
      </c>
      <c r="L9" s="20">
        <v>30</v>
      </c>
      <c r="M9" s="20">
        <v>4</v>
      </c>
      <c r="N9" s="20">
        <f t="shared" si="6"/>
        <v>1081</v>
      </c>
      <c r="O9" s="20">
        <v>418</v>
      </c>
      <c r="P9" s="20">
        <v>663</v>
      </c>
      <c r="Q9" s="21">
        <f t="shared" si="7"/>
        <v>71.318652162377276</v>
      </c>
      <c r="R9" s="21">
        <f t="shared" si="8"/>
        <v>78.973843058350099</v>
      </c>
      <c r="S9" s="21">
        <f t="shared" si="9"/>
        <v>62.773722627737229</v>
      </c>
      <c r="T9" s="21">
        <f t="shared" si="10"/>
        <v>1.2648809523809523</v>
      </c>
      <c r="U9" s="21">
        <f t="shared" si="11"/>
        <v>1.910828025477707</v>
      </c>
      <c r="V9" s="21">
        <f t="shared" si="12"/>
        <v>0.35778175313059035</v>
      </c>
    </row>
    <row r="10" spans="1:22" ht="19.149999999999999" hidden="1" customHeight="1">
      <c r="A10" s="19" t="s">
        <v>26</v>
      </c>
      <c r="B10" s="20">
        <f t="shared" si="0"/>
        <v>3800</v>
      </c>
      <c r="C10" s="20">
        <v>2016</v>
      </c>
      <c r="D10" s="20">
        <v>1784</v>
      </c>
      <c r="E10" s="20">
        <f t="shared" si="1"/>
        <v>2619</v>
      </c>
      <c r="F10" s="20">
        <f t="shared" si="2"/>
        <v>1564</v>
      </c>
      <c r="G10" s="20">
        <f t="shared" si="3"/>
        <v>1055</v>
      </c>
      <c r="H10" s="20">
        <f t="shared" si="4"/>
        <v>2590</v>
      </c>
      <c r="I10" s="20">
        <v>1543</v>
      </c>
      <c r="J10" s="20">
        <v>1047</v>
      </c>
      <c r="K10" s="20">
        <f t="shared" si="5"/>
        <v>29</v>
      </c>
      <c r="L10" s="20">
        <v>21</v>
      </c>
      <c r="M10" s="20">
        <v>8</v>
      </c>
      <c r="N10" s="20">
        <f t="shared" si="6"/>
        <v>1181</v>
      </c>
      <c r="O10" s="20">
        <v>452</v>
      </c>
      <c r="P10" s="20">
        <v>729</v>
      </c>
      <c r="Q10" s="21">
        <f t="shared" si="7"/>
        <v>68.921052631578945</v>
      </c>
      <c r="R10" s="21">
        <f t="shared" si="8"/>
        <v>77.579365079365076</v>
      </c>
      <c r="S10" s="21">
        <f t="shared" si="9"/>
        <v>59.13677130044843</v>
      </c>
      <c r="T10" s="21">
        <f t="shared" si="10"/>
        <v>1.1072928598701794</v>
      </c>
      <c r="U10" s="21">
        <f t="shared" si="11"/>
        <v>1.3427109974424554</v>
      </c>
      <c r="V10" s="21">
        <f t="shared" si="12"/>
        <v>0.7582938388625593</v>
      </c>
    </row>
    <row r="11" spans="1:22" ht="19.149999999999999" hidden="1" customHeight="1">
      <c r="A11" s="19" t="s">
        <v>27</v>
      </c>
      <c r="B11" s="20">
        <f t="shared" si="0"/>
        <v>3779</v>
      </c>
      <c r="C11" s="20">
        <v>1993</v>
      </c>
      <c r="D11" s="20">
        <v>1786</v>
      </c>
      <c r="E11" s="20">
        <f t="shared" si="1"/>
        <v>2614</v>
      </c>
      <c r="F11" s="20">
        <f t="shared" si="2"/>
        <v>1559</v>
      </c>
      <c r="G11" s="20">
        <f t="shared" si="3"/>
        <v>1055</v>
      </c>
      <c r="H11" s="20">
        <f t="shared" si="4"/>
        <v>2579</v>
      </c>
      <c r="I11" s="20">
        <v>1542</v>
      </c>
      <c r="J11" s="20">
        <v>1037</v>
      </c>
      <c r="K11" s="20">
        <f t="shared" si="5"/>
        <v>35</v>
      </c>
      <c r="L11" s="20">
        <v>17</v>
      </c>
      <c r="M11" s="20">
        <v>18</v>
      </c>
      <c r="N11" s="20">
        <f t="shared" si="6"/>
        <v>1165</v>
      </c>
      <c r="O11" s="20">
        <v>434</v>
      </c>
      <c r="P11" s="20">
        <v>731</v>
      </c>
      <c r="Q11" s="21">
        <f t="shared" si="7"/>
        <v>69.17173855517332</v>
      </c>
      <c r="R11" s="21">
        <f t="shared" si="8"/>
        <v>78.223783241344705</v>
      </c>
      <c r="S11" s="21">
        <f t="shared" si="9"/>
        <v>59.070548712206048</v>
      </c>
      <c r="T11" s="21">
        <f t="shared" si="10"/>
        <v>1.3389441469013008</v>
      </c>
      <c r="U11" s="21">
        <f t="shared" si="11"/>
        <v>1.0904425914047466</v>
      </c>
      <c r="V11" s="21">
        <f t="shared" si="12"/>
        <v>1.7061611374407581</v>
      </c>
    </row>
    <row r="12" spans="1:22" ht="19.149999999999999" hidden="1" customHeight="1">
      <c r="A12" s="19" t="s">
        <v>28</v>
      </c>
      <c r="B12" s="20">
        <f t="shared" si="0"/>
        <v>3778</v>
      </c>
      <c r="C12" s="20">
        <v>2003</v>
      </c>
      <c r="D12" s="20">
        <v>1775</v>
      </c>
      <c r="E12" s="20">
        <f t="shared" si="1"/>
        <v>2638</v>
      </c>
      <c r="F12" s="20">
        <f t="shared" si="2"/>
        <v>1535</v>
      </c>
      <c r="G12" s="20">
        <f t="shared" si="3"/>
        <v>1103</v>
      </c>
      <c r="H12" s="20">
        <f t="shared" si="4"/>
        <v>2613</v>
      </c>
      <c r="I12" s="20">
        <v>1522</v>
      </c>
      <c r="J12" s="20">
        <v>1091</v>
      </c>
      <c r="K12" s="20">
        <f t="shared" si="5"/>
        <v>25</v>
      </c>
      <c r="L12" s="20">
        <v>13</v>
      </c>
      <c r="M12" s="20">
        <v>12</v>
      </c>
      <c r="N12" s="20">
        <f t="shared" si="6"/>
        <v>1140</v>
      </c>
      <c r="O12" s="20">
        <v>468</v>
      </c>
      <c r="P12" s="20">
        <v>672</v>
      </c>
      <c r="Q12" s="21">
        <f t="shared" si="7"/>
        <v>69.825304393859184</v>
      </c>
      <c r="R12" s="21">
        <f t="shared" si="8"/>
        <v>76.635047428856723</v>
      </c>
      <c r="S12" s="21">
        <f t="shared" si="9"/>
        <v>62.140845070422536</v>
      </c>
      <c r="T12" s="21">
        <f t="shared" si="10"/>
        <v>0.94768764215314627</v>
      </c>
      <c r="U12" s="21">
        <f t="shared" si="11"/>
        <v>0.84690553745928343</v>
      </c>
      <c r="V12" s="21">
        <f t="shared" si="12"/>
        <v>1.0879419764279239</v>
      </c>
    </row>
    <row r="13" spans="1:22" ht="19.149999999999999" hidden="1" customHeight="1">
      <c r="A13" s="19" t="s">
        <v>32</v>
      </c>
      <c r="B13" s="20">
        <f t="shared" si="0"/>
        <v>3826</v>
      </c>
      <c r="C13" s="20">
        <v>2058</v>
      </c>
      <c r="D13" s="20">
        <v>1768</v>
      </c>
      <c r="E13" s="20">
        <f t="shared" si="1"/>
        <v>2726</v>
      </c>
      <c r="F13" s="20">
        <f t="shared" si="2"/>
        <v>1593</v>
      </c>
      <c r="G13" s="20">
        <f t="shared" si="3"/>
        <v>1133</v>
      </c>
      <c r="H13" s="20">
        <f t="shared" si="4"/>
        <v>2706</v>
      </c>
      <c r="I13" s="20">
        <v>1584</v>
      </c>
      <c r="J13" s="20">
        <v>1122</v>
      </c>
      <c r="K13" s="20">
        <f t="shared" si="5"/>
        <v>20</v>
      </c>
      <c r="L13" s="20">
        <v>9</v>
      </c>
      <c r="M13" s="20">
        <v>11</v>
      </c>
      <c r="N13" s="20">
        <f t="shared" si="6"/>
        <v>1100</v>
      </c>
      <c r="O13" s="20">
        <v>465</v>
      </c>
      <c r="P13" s="20">
        <v>635</v>
      </c>
      <c r="Q13" s="21">
        <f t="shared" si="7"/>
        <v>71.249346576058542</v>
      </c>
      <c r="R13" s="21">
        <f t="shared" si="8"/>
        <v>77.40524781341108</v>
      </c>
      <c r="S13" s="21">
        <f t="shared" si="9"/>
        <v>64.08371040723982</v>
      </c>
      <c r="T13" s="21">
        <f t="shared" si="10"/>
        <v>0.73367571533382248</v>
      </c>
      <c r="U13" s="21">
        <f t="shared" si="11"/>
        <v>0.56497175141242939</v>
      </c>
      <c r="V13" s="21">
        <f t="shared" si="12"/>
        <v>0.97087378640776689</v>
      </c>
    </row>
    <row r="14" spans="1:22" ht="19.149999999999999" hidden="1" customHeight="1">
      <c r="A14" s="19" t="s">
        <v>33</v>
      </c>
      <c r="B14" s="20">
        <f t="shared" si="0"/>
        <v>3953</v>
      </c>
      <c r="C14" s="20">
        <v>2132</v>
      </c>
      <c r="D14" s="20">
        <v>1821</v>
      </c>
      <c r="E14" s="20">
        <f t="shared" si="1"/>
        <v>2901</v>
      </c>
      <c r="F14" s="20">
        <f t="shared" si="2"/>
        <v>1685</v>
      </c>
      <c r="G14" s="20">
        <f t="shared" si="3"/>
        <v>1216</v>
      </c>
      <c r="H14" s="20">
        <f t="shared" si="4"/>
        <v>2884</v>
      </c>
      <c r="I14" s="20">
        <v>1675</v>
      </c>
      <c r="J14" s="20">
        <v>1209</v>
      </c>
      <c r="K14" s="20">
        <f t="shared" si="5"/>
        <v>17</v>
      </c>
      <c r="L14" s="20">
        <v>10</v>
      </c>
      <c r="M14" s="20">
        <v>7</v>
      </c>
      <c r="N14" s="20">
        <f t="shared" si="6"/>
        <v>1052</v>
      </c>
      <c r="O14" s="20">
        <v>447</v>
      </c>
      <c r="P14" s="20">
        <v>605</v>
      </c>
      <c r="Q14" s="21">
        <f t="shared" si="7"/>
        <v>73.387300784214517</v>
      </c>
      <c r="R14" s="21">
        <f t="shared" si="8"/>
        <v>79.033771106941842</v>
      </c>
      <c r="S14" s="21">
        <f t="shared" si="9"/>
        <v>66.776496430532674</v>
      </c>
      <c r="T14" s="21">
        <f t="shared" si="10"/>
        <v>0.58600482592209591</v>
      </c>
      <c r="U14" s="21">
        <f t="shared" si="11"/>
        <v>0.59347181008902083</v>
      </c>
      <c r="V14" s="21">
        <f t="shared" si="12"/>
        <v>0.57565789473684204</v>
      </c>
    </row>
    <row r="15" spans="1:22" ht="19.149999999999999" hidden="1" customHeight="1">
      <c r="A15" s="19" t="s">
        <v>34</v>
      </c>
      <c r="B15" s="20">
        <f t="shared" si="0"/>
        <v>3933</v>
      </c>
      <c r="C15" s="20">
        <v>2129</v>
      </c>
      <c r="D15" s="20">
        <v>1804</v>
      </c>
      <c r="E15" s="20">
        <f t="shared" si="1"/>
        <v>2944</v>
      </c>
      <c r="F15" s="20">
        <f t="shared" si="2"/>
        <v>1718</v>
      </c>
      <c r="G15" s="20">
        <f t="shared" si="3"/>
        <v>1226</v>
      </c>
      <c r="H15" s="20">
        <f t="shared" si="4"/>
        <v>2923</v>
      </c>
      <c r="I15" s="20">
        <v>1706</v>
      </c>
      <c r="J15" s="20">
        <v>1217</v>
      </c>
      <c r="K15" s="20">
        <f t="shared" si="5"/>
        <v>21</v>
      </c>
      <c r="L15" s="20">
        <v>12</v>
      </c>
      <c r="M15" s="20">
        <v>9</v>
      </c>
      <c r="N15" s="20">
        <f t="shared" si="6"/>
        <v>989</v>
      </c>
      <c r="O15" s="20">
        <v>411</v>
      </c>
      <c r="P15" s="20">
        <v>578</v>
      </c>
      <c r="Q15" s="21">
        <f t="shared" si="7"/>
        <v>74.853801169590639</v>
      </c>
      <c r="R15" s="21">
        <f t="shared" si="8"/>
        <v>80.695162047909818</v>
      </c>
      <c r="S15" s="21">
        <f t="shared" si="9"/>
        <v>67.960088691796003</v>
      </c>
      <c r="T15" s="21">
        <f t="shared" si="10"/>
        <v>0.71331521739130432</v>
      </c>
      <c r="U15" s="21">
        <f t="shared" si="11"/>
        <v>0.69848661233993015</v>
      </c>
      <c r="V15" s="21">
        <f t="shared" si="12"/>
        <v>0.73409461663947795</v>
      </c>
    </row>
    <row r="16" spans="1:22" ht="19.149999999999999" customHeight="1">
      <c r="A16" s="19" t="s">
        <v>35</v>
      </c>
      <c r="B16" s="20">
        <f t="shared" si="0"/>
        <v>4007</v>
      </c>
      <c r="C16" s="20">
        <v>2142</v>
      </c>
      <c r="D16" s="20">
        <v>1865</v>
      </c>
      <c r="E16" s="20">
        <f t="shared" si="1"/>
        <v>2945</v>
      </c>
      <c r="F16" s="20">
        <f t="shared" si="2"/>
        <v>1712</v>
      </c>
      <c r="G16" s="20">
        <f t="shared" si="3"/>
        <v>1233</v>
      </c>
      <c r="H16" s="20">
        <f t="shared" si="4"/>
        <v>2928</v>
      </c>
      <c r="I16" s="20">
        <v>1704</v>
      </c>
      <c r="J16" s="20">
        <v>1224</v>
      </c>
      <c r="K16" s="20">
        <f t="shared" si="5"/>
        <v>17</v>
      </c>
      <c r="L16" s="20">
        <v>8</v>
      </c>
      <c r="M16" s="20">
        <v>9</v>
      </c>
      <c r="N16" s="20">
        <f t="shared" si="6"/>
        <v>1062</v>
      </c>
      <c r="O16" s="20">
        <v>430</v>
      </c>
      <c r="P16" s="20">
        <v>632</v>
      </c>
      <c r="Q16" s="21">
        <f t="shared" si="7"/>
        <v>73.496381332667823</v>
      </c>
      <c r="R16" s="21">
        <f t="shared" si="8"/>
        <v>79.92530345471522</v>
      </c>
      <c r="S16" s="21">
        <f t="shared" si="9"/>
        <v>66.112600536193028</v>
      </c>
      <c r="T16" s="21">
        <f t="shared" si="10"/>
        <v>0.57724957555178269</v>
      </c>
      <c r="U16" s="21">
        <f t="shared" si="11"/>
        <v>0.46728971962616817</v>
      </c>
      <c r="V16" s="21">
        <f t="shared" si="12"/>
        <v>0.72992700729927007</v>
      </c>
    </row>
    <row r="17" spans="1:22" ht="19.149999999999999" customHeight="1">
      <c r="A17" s="19" t="s">
        <v>36</v>
      </c>
      <c r="B17" s="20">
        <f t="shared" si="0"/>
        <v>3998</v>
      </c>
      <c r="C17" s="20">
        <v>2133</v>
      </c>
      <c r="D17" s="20">
        <v>1865</v>
      </c>
      <c r="E17" s="20">
        <f t="shared" si="1"/>
        <v>2890</v>
      </c>
      <c r="F17" s="20">
        <f t="shared" si="2"/>
        <v>1671</v>
      </c>
      <c r="G17" s="20">
        <f t="shared" si="3"/>
        <v>1219</v>
      </c>
      <c r="H17" s="20">
        <f t="shared" si="4"/>
        <v>2880</v>
      </c>
      <c r="I17" s="20">
        <v>1667</v>
      </c>
      <c r="J17" s="20">
        <v>1213</v>
      </c>
      <c r="K17" s="20">
        <f t="shared" si="5"/>
        <v>10</v>
      </c>
      <c r="L17" s="20">
        <v>4</v>
      </c>
      <c r="M17" s="20">
        <v>6</v>
      </c>
      <c r="N17" s="20">
        <f t="shared" si="6"/>
        <v>1108</v>
      </c>
      <c r="O17" s="20">
        <v>462</v>
      </c>
      <c r="P17" s="20">
        <v>646</v>
      </c>
      <c r="Q17" s="21">
        <f t="shared" si="7"/>
        <v>72.286143071535776</v>
      </c>
      <c r="R17" s="21">
        <f t="shared" si="8"/>
        <v>78.340365682137829</v>
      </c>
      <c r="S17" s="21">
        <f t="shared" si="9"/>
        <v>65.361930294906173</v>
      </c>
      <c r="T17" s="21">
        <f t="shared" si="10"/>
        <v>0.34602076124567477</v>
      </c>
      <c r="U17" s="21">
        <f t="shared" si="11"/>
        <v>0.23937761819269898</v>
      </c>
      <c r="V17" s="21">
        <f t="shared" si="12"/>
        <v>0.49220672682526662</v>
      </c>
    </row>
    <row r="18" spans="1:22" ht="19.149999999999999" customHeight="1">
      <c r="A18" s="19" t="s">
        <v>37</v>
      </c>
      <c r="B18" s="20">
        <f t="shared" si="0"/>
        <v>3927</v>
      </c>
      <c r="C18" s="20">
        <v>2086</v>
      </c>
      <c r="D18" s="20">
        <v>1841</v>
      </c>
      <c r="E18" s="20">
        <f t="shared" si="1"/>
        <v>2845</v>
      </c>
      <c r="F18" s="20">
        <f t="shared" si="2"/>
        <v>1641</v>
      </c>
      <c r="G18" s="20">
        <f t="shared" si="3"/>
        <v>1204</v>
      </c>
      <c r="H18" s="20">
        <f t="shared" si="4"/>
        <v>2840</v>
      </c>
      <c r="I18" s="20">
        <v>1638</v>
      </c>
      <c r="J18" s="20">
        <v>1202</v>
      </c>
      <c r="K18" s="20">
        <f t="shared" si="5"/>
        <v>5</v>
      </c>
      <c r="L18" s="20">
        <v>3</v>
      </c>
      <c r="M18" s="20">
        <v>2</v>
      </c>
      <c r="N18" s="20">
        <f t="shared" si="6"/>
        <v>1082</v>
      </c>
      <c r="O18" s="20">
        <v>445</v>
      </c>
      <c r="P18" s="20">
        <v>637</v>
      </c>
      <c r="Q18" s="21">
        <f t="shared" si="7"/>
        <v>72.447160682454808</v>
      </c>
      <c r="R18" s="21">
        <f t="shared" si="8"/>
        <v>78.667305848513905</v>
      </c>
      <c r="S18" s="21">
        <f t="shared" si="9"/>
        <v>65.399239543726239</v>
      </c>
      <c r="T18" s="21">
        <f t="shared" si="10"/>
        <v>0.17574692442882248</v>
      </c>
      <c r="U18" s="21">
        <f t="shared" si="11"/>
        <v>0.18281535648994515</v>
      </c>
      <c r="V18" s="21">
        <f t="shared" si="12"/>
        <v>0.16611295681063123</v>
      </c>
    </row>
    <row r="19" spans="1:22" ht="19.149999999999999" customHeight="1">
      <c r="A19" s="19" t="s">
        <v>97</v>
      </c>
      <c r="B19" s="20">
        <f t="shared" si="0"/>
        <v>3915</v>
      </c>
      <c r="C19" s="20">
        <v>2055</v>
      </c>
      <c r="D19" s="20">
        <v>1860</v>
      </c>
      <c r="E19" s="20">
        <f t="shared" si="1"/>
        <v>2816</v>
      </c>
      <c r="F19" s="20">
        <f t="shared" si="2"/>
        <v>1589</v>
      </c>
      <c r="G19" s="20">
        <f t="shared" si="3"/>
        <v>1227</v>
      </c>
      <c r="H19" s="20">
        <f t="shared" si="4"/>
        <v>2807</v>
      </c>
      <c r="I19" s="20">
        <v>1585</v>
      </c>
      <c r="J19" s="20">
        <v>1222</v>
      </c>
      <c r="K19" s="20">
        <f t="shared" si="5"/>
        <v>9</v>
      </c>
      <c r="L19" s="20">
        <v>4</v>
      </c>
      <c r="M19" s="20">
        <v>5</v>
      </c>
      <c r="N19" s="20">
        <f t="shared" si="6"/>
        <v>1099</v>
      </c>
      <c r="O19" s="20">
        <v>466</v>
      </c>
      <c r="P19" s="20">
        <v>633</v>
      </c>
      <c r="Q19" s="21">
        <f t="shared" si="7"/>
        <v>71.928480204342264</v>
      </c>
      <c r="R19" s="21">
        <f t="shared" si="8"/>
        <v>77.323600973236012</v>
      </c>
      <c r="S19" s="21">
        <f t="shared" si="9"/>
        <v>65.967741935483872</v>
      </c>
      <c r="T19" s="21">
        <f t="shared" si="10"/>
        <v>0.31960227272727276</v>
      </c>
      <c r="U19" s="21">
        <f t="shared" si="11"/>
        <v>0.25173064820641916</v>
      </c>
      <c r="V19" s="21">
        <f t="shared" si="12"/>
        <v>0.40749796251018744</v>
      </c>
    </row>
    <row r="20" spans="1:22" ht="19.149999999999999" customHeight="1">
      <c r="A20" s="19" t="s">
        <v>29</v>
      </c>
      <c r="B20" s="20">
        <f t="shared" si="0"/>
        <v>3854</v>
      </c>
      <c r="C20" s="20">
        <v>2011</v>
      </c>
      <c r="D20" s="20">
        <v>1843</v>
      </c>
      <c r="E20" s="20">
        <f t="shared" si="1"/>
        <v>2744</v>
      </c>
      <c r="F20" s="20">
        <f t="shared" si="2"/>
        <v>1546</v>
      </c>
      <c r="G20" s="20">
        <f t="shared" si="3"/>
        <v>1198</v>
      </c>
      <c r="H20" s="20">
        <f t="shared" si="4"/>
        <v>2736</v>
      </c>
      <c r="I20" s="20">
        <v>1540</v>
      </c>
      <c r="J20" s="20">
        <v>1196</v>
      </c>
      <c r="K20" s="20">
        <f t="shared" si="5"/>
        <v>8</v>
      </c>
      <c r="L20" s="20">
        <v>6</v>
      </c>
      <c r="M20" s="20">
        <v>2</v>
      </c>
      <c r="N20" s="20">
        <f t="shared" si="6"/>
        <v>1110</v>
      </c>
      <c r="O20" s="20">
        <v>465</v>
      </c>
      <c r="P20" s="20">
        <v>645</v>
      </c>
      <c r="Q20" s="21">
        <f t="shared" si="7"/>
        <v>71.1987545407369</v>
      </c>
      <c r="R20" s="21">
        <f t="shared" si="8"/>
        <v>76.87717553455991</v>
      </c>
      <c r="S20" s="21">
        <f t="shared" si="9"/>
        <v>65.00271296798698</v>
      </c>
      <c r="T20" s="21">
        <f t="shared" si="10"/>
        <v>0.29154518950437319</v>
      </c>
      <c r="U20" s="21">
        <f t="shared" si="11"/>
        <v>0.38809831824062097</v>
      </c>
      <c r="V20" s="21">
        <f t="shared" si="12"/>
        <v>0.1669449081803005</v>
      </c>
    </row>
    <row r="21" spans="1:22" ht="19.149999999999999" customHeight="1">
      <c r="A21" s="19" t="s">
        <v>30</v>
      </c>
      <c r="B21" s="20">
        <f t="shared" si="0"/>
        <v>3925</v>
      </c>
      <c r="C21" s="20">
        <v>2060</v>
      </c>
      <c r="D21" s="20">
        <v>1865</v>
      </c>
      <c r="E21" s="20">
        <f t="shared" si="1"/>
        <v>2779</v>
      </c>
      <c r="F21" s="20">
        <f t="shared" si="2"/>
        <v>1549</v>
      </c>
      <c r="G21" s="20">
        <f t="shared" si="3"/>
        <v>1230</v>
      </c>
      <c r="H21" s="20">
        <f t="shared" si="4"/>
        <v>2755</v>
      </c>
      <c r="I21" s="20">
        <v>1534</v>
      </c>
      <c r="J21" s="20">
        <v>1221</v>
      </c>
      <c r="K21" s="20">
        <f t="shared" si="5"/>
        <v>24</v>
      </c>
      <c r="L21" s="20">
        <v>15</v>
      </c>
      <c r="M21" s="20">
        <v>9</v>
      </c>
      <c r="N21" s="20">
        <f t="shared" si="6"/>
        <v>1146</v>
      </c>
      <c r="O21" s="20">
        <v>511</v>
      </c>
      <c r="P21" s="20">
        <v>635</v>
      </c>
      <c r="Q21" s="21">
        <f t="shared" si="7"/>
        <v>70.802547770700642</v>
      </c>
      <c r="R21" s="21">
        <f t="shared" si="8"/>
        <v>75.194174757281544</v>
      </c>
      <c r="S21" s="21">
        <f t="shared" si="9"/>
        <v>65.951742627345851</v>
      </c>
      <c r="T21" s="21">
        <f t="shared" si="10"/>
        <v>0.86362000719683341</v>
      </c>
      <c r="U21" s="21">
        <f t="shared" si="11"/>
        <v>0.96836668818592631</v>
      </c>
      <c r="V21" s="21">
        <f t="shared" si="12"/>
        <v>0.73170731707317083</v>
      </c>
    </row>
    <row r="22" spans="1:22" ht="19.149999999999999" customHeight="1">
      <c r="A22" s="19" t="s">
        <v>81</v>
      </c>
      <c r="B22" s="20">
        <f>SUM(C22:D22)</f>
        <v>4057</v>
      </c>
      <c r="C22" s="20">
        <v>2094</v>
      </c>
      <c r="D22" s="20">
        <v>1963</v>
      </c>
      <c r="E22" s="20">
        <f t="shared" si="1"/>
        <v>2821</v>
      </c>
      <c r="F22" s="20">
        <v>1548</v>
      </c>
      <c r="G22" s="20">
        <v>1273</v>
      </c>
      <c r="H22" s="20">
        <f t="shared" si="4"/>
        <v>2801</v>
      </c>
      <c r="I22" s="20">
        <v>1536</v>
      </c>
      <c r="J22" s="20">
        <v>1265</v>
      </c>
      <c r="K22" s="20">
        <f t="shared" si="5"/>
        <v>20</v>
      </c>
      <c r="L22" s="20">
        <v>12</v>
      </c>
      <c r="M22" s="20">
        <v>8</v>
      </c>
      <c r="N22" s="20">
        <f t="shared" si="6"/>
        <v>1236</v>
      </c>
      <c r="O22" s="20">
        <v>546</v>
      </c>
      <c r="P22" s="20">
        <v>690</v>
      </c>
      <c r="Q22" s="21">
        <f t="shared" ref="Q22:S24" si="13">E22/B22*100</f>
        <v>69.53413852600444</v>
      </c>
      <c r="R22" s="21">
        <f t="shared" si="13"/>
        <v>73.92550143266476</v>
      </c>
      <c r="S22" s="21">
        <f t="shared" si="13"/>
        <v>64.849719816607234</v>
      </c>
      <c r="T22" s="21">
        <f>K22/E22*100</f>
        <v>0.70896845090393479</v>
      </c>
      <c r="U22" s="21">
        <f>L22/F22*100</f>
        <v>0.77519379844961245</v>
      </c>
      <c r="V22" s="21">
        <f>M22/G22*100</f>
        <v>0.6284367635506678</v>
      </c>
    </row>
    <row r="23" spans="1:22" ht="19.149999999999999" customHeight="1">
      <c r="A23" s="19" t="s">
        <v>80</v>
      </c>
      <c r="B23" s="20">
        <f t="shared" si="0"/>
        <v>4343</v>
      </c>
      <c r="C23" s="20">
        <v>2287</v>
      </c>
      <c r="D23" s="20">
        <v>2056</v>
      </c>
      <c r="E23" s="20">
        <f t="shared" si="1"/>
        <v>3092</v>
      </c>
      <c r="F23" s="20">
        <v>1743</v>
      </c>
      <c r="G23" s="20">
        <v>1349</v>
      </c>
      <c r="H23" s="20">
        <f t="shared" si="4"/>
        <v>3069</v>
      </c>
      <c r="I23" s="20">
        <v>1730</v>
      </c>
      <c r="J23" s="20">
        <v>1339</v>
      </c>
      <c r="K23" s="20">
        <f t="shared" si="5"/>
        <v>23</v>
      </c>
      <c r="L23" s="20">
        <v>13</v>
      </c>
      <c r="M23" s="20">
        <v>10</v>
      </c>
      <c r="N23" s="20">
        <f t="shared" si="6"/>
        <v>1251</v>
      </c>
      <c r="O23" s="20">
        <v>544</v>
      </c>
      <c r="P23" s="20">
        <v>707</v>
      </c>
      <c r="Q23" s="21">
        <f t="shared" si="13"/>
        <v>71.195026479392126</v>
      </c>
      <c r="R23" s="21">
        <f t="shared" si="13"/>
        <v>76.213379973764759</v>
      </c>
      <c r="S23" s="21">
        <f t="shared" si="13"/>
        <v>65.612840466926073</v>
      </c>
      <c r="T23" s="21">
        <f>K23/E23*100</f>
        <v>0.7438551099611902</v>
      </c>
      <c r="U23" s="21">
        <v>0.74584050487664943</v>
      </c>
      <c r="V23" s="21">
        <v>0.7412898443291327</v>
      </c>
    </row>
    <row r="24" spans="1:22" ht="19.149999999999999" customHeight="1">
      <c r="A24" s="19" t="s">
        <v>82</v>
      </c>
      <c r="B24" s="20">
        <f t="shared" si="0"/>
        <v>4328</v>
      </c>
      <c r="C24" s="20">
        <v>2294</v>
      </c>
      <c r="D24" s="20">
        <v>2034</v>
      </c>
      <c r="E24" s="20">
        <f t="shared" si="1"/>
        <v>3073</v>
      </c>
      <c r="F24" s="20">
        <v>1725</v>
      </c>
      <c r="G24" s="20">
        <v>1348</v>
      </c>
      <c r="H24" s="20">
        <f t="shared" si="4"/>
        <v>3070</v>
      </c>
      <c r="I24" s="20">
        <v>1723</v>
      </c>
      <c r="J24" s="20">
        <v>1347</v>
      </c>
      <c r="K24" s="20">
        <f t="shared" si="5"/>
        <v>3</v>
      </c>
      <c r="L24" s="20">
        <v>2</v>
      </c>
      <c r="M24" s="20">
        <v>1</v>
      </c>
      <c r="N24" s="20">
        <f t="shared" si="6"/>
        <v>1255</v>
      </c>
      <c r="O24" s="20">
        <v>569</v>
      </c>
      <c r="P24" s="20">
        <v>686</v>
      </c>
      <c r="Q24" s="21">
        <f t="shared" si="13"/>
        <v>71.002772643253238</v>
      </c>
      <c r="R24" s="21">
        <f t="shared" si="13"/>
        <v>75.196163905841331</v>
      </c>
      <c r="S24" s="21">
        <f t="shared" si="13"/>
        <v>66.273352999016709</v>
      </c>
      <c r="T24" s="21">
        <f>K24/E24*100</f>
        <v>9.7624471200780993E-2</v>
      </c>
      <c r="U24" s="21">
        <v>0.11594202898550725</v>
      </c>
      <c r="V24" s="21">
        <v>7.4183976261127604E-2</v>
      </c>
    </row>
    <row r="25" spans="1:22" ht="19.149999999999999" customHeight="1">
      <c r="A25" s="19" t="s">
        <v>84</v>
      </c>
      <c r="B25" s="20">
        <f t="shared" si="0"/>
        <v>5250</v>
      </c>
      <c r="C25" s="20">
        <f>SUM(C26:C29)</f>
        <v>3188</v>
      </c>
      <c r="D25" s="20">
        <f>SUM(D26:D29)</f>
        <v>2062</v>
      </c>
      <c r="E25" s="20">
        <f t="shared" si="1"/>
        <v>3096</v>
      </c>
      <c r="F25" s="20">
        <f>SUM(F26:F29)</f>
        <v>1726</v>
      </c>
      <c r="G25" s="20">
        <f>SUM(G26:G29)</f>
        <v>1370</v>
      </c>
      <c r="H25" s="20">
        <f>SUM(I25:J25)</f>
        <v>3092</v>
      </c>
      <c r="I25" s="20">
        <f>SUM(I26:I29)</f>
        <v>1725</v>
      </c>
      <c r="J25" s="20">
        <f>SUM(J26:J29)</f>
        <v>1367</v>
      </c>
      <c r="K25" s="20">
        <f>SUM(L25:M25)</f>
        <v>4</v>
      </c>
      <c r="L25" s="20">
        <f>SUM(L26:L29)</f>
        <v>1</v>
      </c>
      <c r="M25" s="20">
        <f>SUM(M26:M29)</f>
        <v>3</v>
      </c>
      <c r="N25" s="20">
        <f t="shared" si="6"/>
        <v>1276</v>
      </c>
      <c r="O25" s="20">
        <f>SUM(O26:O29)</f>
        <v>584</v>
      </c>
      <c r="P25" s="20">
        <f>SUM(P26:P29)</f>
        <v>692</v>
      </c>
      <c r="Q25" s="21">
        <f>E25/B25*100</f>
        <v>58.971428571428575</v>
      </c>
      <c r="R25" s="21">
        <f t="shared" si="8"/>
        <v>54.140526976160594</v>
      </c>
      <c r="S25" s="21">
        <f t="shared" si="9"/>
        <v>66.440349175557714</v>
      </c>
      <c r="T25" s="21">
        <f t="shared" si="10"/>
        <v>0.12919896640826875</v>
      </c>
      <c r="U25" s="21">
        <f t="shared" si="11"/>
        <v>5.7937427578215524E-2</v>
      </c>
      <c r="V25" s="21">
        <f t="shared" si="12"/>
        <v>0.21897810218978103</v>
      </c>
    </row>
    <row r="26" spans="1:22" ht="19.149999999999999" customHeight="1">
      <c r="A26" s="19" t="s">
        <v>38</v>
      </c>
      <c r="B26" s="20">
        <f t="shared" si="0"/>
        <v>3637</v>
      </c>
      <c r="C26" s="20">
        <v>2310</v>
      </c>
      <c r="D26" s="20">
        <v>1327</v>
      </c>
      <c r="E26" s="20">
        <f t="shared" si="1"/>
        <v>1957</v>
      </c>
      <c r="F26" s="20">
        <f t="shared" ref="F26:G29" si="14">I26+L26</f>
        <v>1081</v>
      </c>
      <c r="G26" s="20">
        <f t="shared" si="14"/>
        <v>876</v>
      </c>
      <c r="H26" s="20">
        <f>I26+J26</f>
        <v>1954</v>
      </c>
      <c r="I26" s="20">
        <v>1080</v>
      </c>
      <c r="J26" s="20">
        <v>874</v>
      </c>
      <c r="K26" s="20">
        <v>3</v>
      </c>
      <c r="L26" s="20">
        <v>1</v>
      </c>
      <c r="M26" s="23">
        <v>2</v>
      </c>
      <c r="N26" s="20">
        <f>O26+P26</f>
        <v>802</v>
      </c>
      <c r="O26" s="20">
        <v>351</v>
      </c>
      <c r="P26" s="20">
        <v>451</v>
      </c>
      <c r="Q26" s="21">
        <f t="shared" ref="Q26:S29" si="15">E26/B26*100</f>
        <v>53.808083585372557</v>
      </c>
      <c r="R26" s="21">
        <f t="shared" si="15"/>
        <v>46.796536796536799</v>
      </c>
      <c r="S26" s="21">
        <f t="shared" si="15"/>
        <v>66.013564431047485</v>
      </c>
      <c r="T26" s="21">
        <f t="shared" ref="T26:V29" si="16">K26/E26*100</f>
        <v>0.15329586101175269</v>
      </c>
      <c r="U26" s="21">
        <f t="shared" si="16"/>
        <v>9.2506938020351537E-2</v>
      </c>
      <c r="V26" s="21">
        <f t="shared" si="16"/>
        <v>0.22831050228310501</v>
      </c>
    </row>
    <row r="27" spans="1:22" ht="19.149999999999999" customHeight="1">
      <c r="A27" s="19" t="s">
        <v>39</v>
      </c>
      <c r="B27" s="20">
        <f t="shared" si="0"/>
        <v>868</v>
      </c>
      <c r="C27" s="20">
        <v>462</v>
      </c>
      <c r="D27" s="20">
        <v>406</v>
      </c>
      <c r="E27" s="20">
        <f t="shared" si="1"/>
        <v>545</v>
      </c>
      <c r="F27" s="20">
        <f t="shared" si="14"/>
        <v>307</v>
      </c>
      <c r="G27" s="20">
        <f t="shared" si="14"/>
        <v>238</v>
      </c>
      <c r="H27" s="20">
        <f>I27+J27</f>
        <v>545</v>
      </c>
      <c r="I27" s="20">
        <v>307</v>
      </c>
      <c r="J27" s="20">
        <v>238</v>
      </c>
      <c r="K27" s="23">
        <f>L27+M27</f>
        <v>0</v>
      </c>
      <c r="L27" s="23">
        <v>0</v>
      </c>
      <c r="M27" s="23">
        <v>0</v>
      </c>
      <c r="N27" s="20">
        <f>O27+P27</f>
        <v>323</v>
      </c>
      <c r="O27" s="20">
        <v>155</v>
      </c>
      <c r="P27" s="20">
        <v>168</v>
      </c>
      <c r="Q27" s="21">
        <f t="shared" si="15"/>
        <v>62.78801843317973</v>
      </c>
      <c r="R27" s="21">
        <f t="shared" si="15"/>
        <v>66.450216450216445</v>
      </c>
      <c r="S27" s="21">
        <f t="shared" si="15"/>
        <v>58.620689655172406</v>
      </c>
      <c r="T27" s="23">
        <f t="shared" si="16"/>
        <v>0</v>
      </c>
      <c r="U27" s="23">
        <f t="shared" si="16"/>
        <v>0</v>
      </c>
      <c r="V27" s="23">
        <f t="shared" si="16"/>
        <v>0</v>
      </c>
    </row>
    <row r="28" spans="1:22" ht="19.149999999999999" customHeight="1">
      <c r="A28" s="19" t="s">
        <v>40</v>
      </c>
      <c r="B28" s="20">
        <f t="shared" si="0"/>
        <v>321</v>
      </c>
      <c r="C28" s="20">
        <v>176</v>
      </c>
      <c r="D28" s="20">
        <v>145</v>
      </c>
      <c r="E28" s="20">
        <f t="shared" si="1"/>
        <v>229</v>
      </c>
      <c r="F28" s="20">
        <f t="shared" si="14"/>
        <v>128</v>
      </c>
      <c r="G28" s="20">
        <f t="shared" si="14"/>
        <v>101</v>
      </c>
      <c r="H28" s="20">
        <f>I28+J28</f>
        <v>228</v>
      </c>
      <c r="I28" s="20">
        <v>128</v>
      </c>
      <c r="J28" s="20">
        <v>100</v>
      </c>
      <c r="K28" s="20">
        <f>L28+M28</f>
        <v>1</v>
      </c>
      <c r="L28" s="23">
        <v>0</v>
      </c>
      <c r="M28" s="20">
        <v>1</v>
      </c>
      <c r="N28" s="20">
        <f>O28+P28</f>
        <v>92</v>
      </c>
      <c r="O28" s="20">
        <v>48</v>
      </c>
      <c r="P28" s="20">
        <v>44</v>
      </c>
      <c r="Q28" s="21">
        <f t="shared" si="15"/>
        <v>71.339563862928344</v>
      </c>
      <c r="R28" s="21">
        <f t="shared" si="15"/>
        <v>72.727272727272734</v>
      </c>
      <c r="S28" s="21">
        <f t="shared" si="15"/>
        <v>69.655172413793096</v>
      </c>
      <c r="T28" s="21">
        <f t="shared" si="16"/>
        <v>0.43668122270742354</v>
      </c>
      <c r="U28" s="21">
        <f t="shared" si="16"/>
        <v>0</v>
      </c>
      <c r="V28" s="21">
        <f t="shared" si="16"/>
        <v>0.99009900990099009</v>
      </c>
    </row>
    <row r="29" spans="1:22" ht="19.149999999999999" customHeight="1" thickBot="1">
      <c r="A29" s="24" t="s">
        <v>41</v>
      </c>
      <c r="B29" s="25">
        <f t="shared" si="0"/>
        <v>424</v>
      </c>
      <c r="C29" s="25">
        <v>240</v>
      </c>
      <c r="D29" s="25">
        <v>184</v>
      </c>
      <c r="E29" s="25">
        <f t="shared" si="1"/>
        <v>365</v>
      </c>
      <c r="F29" s="25">
        <f t="shared" si="14"/>
        <v>210</v>
      </c>
      <c r="G29" s="25">
        <f t="shared" si="14"/>
        <v>155</v>
      </c>
      <c r="H29" s="25">
        <f>I29+J29</f>
        <v>365</v>
      </c>
      <c r="I29" s="25">
        <v>210</v>
      </c>
      <c r="J29" s="25">
        <v>155</v>
      </c>
      <c r="K29" s="26">
        <v>0</v>
      </c>
      <c r="L29" s="26">
        <v>0</v>
      </c>
      <c r="M29" s="26">
        <v>0</v>
      </c>
      <c r="N29" s="25">
        <f>O29+P29</f>
        <v>59</v>
      </c>
      <c r="O29" s="25">
        <v>30</v>
      </c>
      <c r="P29" s="25">
        <v>29</v>
      </c>
      <c r="Q29" s="27">
        <f t="shared" si="15"/>
        <v>86.084905660377359</v>
      </c>
      <c r="R29" s="27">
        <f t="shared" si="15"/>
        <v>87.5</v>
      </c>
      <c r="S29" s="27">
        <f t="shared" si="15"/>
        <v>84.239130434782609</v>
      </c>
      <c r="T29" s="26">
        <f t="shared" si="16"/>
        <v>0</v>
      </c>
      <c r="U29" s="26">
        <f t="shared" si="16"/>
        <v>0</v>
      </c>
      <c r="V29" s="26">
        <f t="shared" si="16"/>
        <v>0</v>
      </c>
    </row>
    <row r="30" spans="1:22" s="28" customFormat="1" ht="23.1" customHeight="1">
      <c r="A30" s="28" t="s">
        <v>31</v>
      </c>
    </row>
    <row r="31" spans="1:22" s="28" customFormat="1" ht="19.149999999999999" customHeight="1">
      <c r="A31" s="29"/>
    </row>
    <row r="32" spans="1:22" ht="19.149999999999999" customHeight="1">
      <c r="B32" s="30"/>
      <c r="C32" s="30"/>
      <c r="D32" s="30"/>
      <c r="E32" s="30"/>
      <c r="F32" s="30"/>
      <c r="G32" s="30"/>
      <c r="H32" s="30"/>
      <c r="I32" s="30"/>
      <c r="J32" s="30"/>
      <c r="K32" s="30"/>
      <c r="L32" s="30"/>
      <c r="M32" s="30"/>
      <c r="N32" s="30"/>
      <c r="O32" s="30"/>
    </row>
    <row r="33" ht="19.149999999999999" customHeight="1"/>
    <row r="34" ht="19.149999999999999" customHeight="1"/>
  </sheetData>
  <mergeCells count="12">
    <mergeCell ref="T3:V4"/>
    <mergeCell ref="N3:P4"/>
    <mergeCell ref="K4:M4"/>
    <mergeCell ref="A1:V1"/>
    <mergeCell ref="A3:A5"/>
    <mergeCell ref="B3:D4"/>
    <mergeCell ref="I2:J2"/>
    <mergeCell ref="E4:G4"/>
    <mergeCell ref="H4:J4"/>
    <mergeCell ref="T2:V2"/>
    <mergeCell ref="Q3:S4"/>
    <mergeCell ref="E3:M3"/>
  </mergeCells>
  <phoneticPr fontId="2" type="noConversion"/>
  <pageMargins left="0.78740157480314965" right="0.78740157480314965" top="0.59055118110236227" bottom="0.59055118110236227" header="0.27559055118110237" footer="0.27559055118110237"/>
  <pageSetup paperSize="9" firstPageNumber="402" orientation="portrait" useFirstPageNumber="1" r:id="rId1"/>
  <headerFooter alignWithMargins="0">
    <oddFooter>&amp;C&amp;"新細明體,標準"&amp;12-&amp;P--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38"/>
  <sheetViews>
    <sheetView zoomScale="90" zoomScaleNormal="90" workbookViewId="0">
      <pane xSplit="1" ySplit="3" topLeftCell="B4" activePane="bottomRight" state="frozen"/>
      <selection activeCell="R5" sqref="R5"/>
      <selection pane="topRight" activeCell="R5" sqref="R5"/>
      <selection pane="bottomLeft" activeCell="R5" sqref="R5"/>
      <selection pane="bottomRight" sqref="A1:H1"/>
    </sheetView>
  </sheetViews>
  <sheetFormatPr defaultColWidth="9" defaultRowHeight="14.25"/>
  <cols>
    <col min="1" max="1" width="38.625" style="54" customWidth="1"/>
    <col min="2" max="3" width="14.625" style="55" hidden="1" customWidth="1"/>
    <col min="4" max="8" width="14.625" style="55" customWidth="1"/>
    <col min="9" max="10" width="10.5" style="55" bestFit="1" customWidth="1"/>
    <col min="11" max="16384" width="9" style="55"/>
  </cols>
  <sheetData>
    <row r="1" spans="1:8" s="32" customFormat="1" ht="25.15" customHeight="1">
      <c r="A1" s="310" t="str">
        <f ca="1">MID(CELL("filename",$A$1),FIND("]",CELL("filename",$A$1))+1,LEN(CELL("filename",$A$1))-FIND("]",CELL("filename",$A$1)))</f>
        <v>連江縣馬祖地區家庭收支調查主要結果表</v>
      </c>
      <c r="B1" s="310"/>
      <c r="C1" s="310"/>
      <c r="D1" s="310"/>
      <c r="E1" s="310"/>
      <c r="F1" s="310"/>
      <c r="G1" s="310"/>
      <c r="H1" s="310"/>
    </row>
    <row r="2" spans="1:8" s="34" customFormat="1" ht="19.149999999999999" customHeight="1">
      <c r="A2" s="33"/>
      <c r="G2" s="35"/>
      <c r="H2" s="35" t="s">
        <v>42</v>
      </c>
    </row>
    <row r="3" spans="1:8" s="38" customFormat="1" ht="19.149999999999999" customHeight="1" thickBot="1">
      <c r="A3" s="36"/>
      <c r="B3" s="37" t="s">
        <v>57</v>
      </c>
      <c r="C3" s="37" t="s">
        <v>56</v>
      </c>
      <c r="D3" s="37" t="s">
        <v>55</v>
      </c>
      <c r="E3" s="37" t="s">
        <v>58</v>
      </c>
      <c r="F3" s="37" t="s">
        <v>79</v>
      </c>
      <c r="G3" s="37" t="s">
        <v>83</v>
      </c>
      <c r="H3" s="37" t="s">
        <v>102</v>
      </c>
    </row>
    <row r="4" spans="1:8" s="12" customFormat="1" ht="19.149999999999999" customHeight="1">
      <c r="A4" s="39" t="s">
        <v>43</v>
      </c>
      <c r="B4" s="40">
        <v>2378</v>
      </c>
      <c r="C4" s="40">
        <v>2456</v>
      </c>
      <c r="D4" s="40">
        <v>2498</v>
      </c>
      <c r="E4" s="40">
        <v>2637</v>
      </c>
      <c r="F4" s="41">
        <v>2768</v>
      </c>
      <c r="G4" s="41">
        <v>2986</v>
      </c>
      <c r="H4" s="41">
        <v>3135</v>
      </c>
    </row>
    <row r="5" spans="1:8" s="12" customFormat="1" ht="19.149999999999999" customHeight="1">
      <c r="A5" s="39" t="s">
        <v>44</v>
      </c>
      <c r="B5" s="42">
        <v>3.06</v>
      </c>
      <c r="C5" s="42">
        <v>2.84</v>
      </c>
      <c r="D5" s="42">
        <v>2.81</v>
      </c>
      <c r="E5" s="42">
        <v>2.84</v>
      </c>
      <c r="F5" s="43">
        <v>2.58</v>
      </c>
      <c r="G5" s="43">
        <v>2.87</v>
      </c>
      <c r="H5" s="43">
        <v>2.37</v>
      </c>
    </row>
    <row r="6" spans="1:8" s="12" customFormat="1" ht="19.149999999999999" customHeight="1">
      <c r="A6" s="39" t="s">
        <v>45</v>
      </c>
      <c r="B6" s="42">
        <v>2.2599999999999998</v>
      </c>
      <c r="C6" s="42">
        <v>2.1</v>
      </c>
      <c r="D6" s="42">
        <v>2.16</v>
      </c>
      <c r="E6" s="42">
        <v>2.12</v>
      </c>
      <c r="F6" s="44">
        <v>2</v>
      </c>
      <c r="G6" s="44">
        <v>2.16</v>
      </c>
      <c r="H6" s="43">
        <v>1.88</v>
      </c>
    </row>
    <row r="7" spans="1:8" s="12" customFormat="1" ht="19.149999999999999" customHeight="1">
      <c r="A7" s="39" t="s">
        <v>46</v>
      </c>
      <c r="B7" s="42">
        <v>1.61</v>
      </c>
      <c r="C7" s="42">
        <v>1.55</v>
      </c>
      <c r="D7" s="42">
        <v>1.5</v>
      </c>
      <c r="E7" s="42">
        <v>1.53</v>
      </c>
      <c r="F7" s="44">
        <v>1.37</v>
      </c>
      <c r="G7" s="44">
        <v>1.56</v>
      </c>
      <c r="H7" s="43">
        <v>1.33</v>
      </c>
    </row>
    <row r="8" spans="1:8" s="12" customFormat="1" ht="19.149999999999999" customHeight="1">
      <c r="A8" s="39" t="s">
        <v>47</v>
      </c>
      <c r="B8" s="42">
        <v>1.76</v>
      </c>
      <c r="C8" s="42">
        <v>1.67</v>
      </c>
      <c r="D8" s="42">
        <v>1.62</v>
      </c>
      <c r="E8" s="42">
        <v>1.6</v>
      </c>
      <c r="F8" s="44">
        <v>1.56</v>
      </c>
      <c r="G8" s="44">
        <v>1.74</v>
      </c>
      <c r="H8" s="43">
        <v>1.55</v>
      </c>
    </row>
    <row r="9" spans="1:8" s="12" customFormat="1" ht="19.149999999999999" customHeight="1">
      <c r="A9" s="39" t="s">
        <v>48</v>
      </c>
      <c r="B9" s="40">
        <v>1272269</v>
      </c>
      <c r="C9" s="40">
        <v>1172472</v>
      </c>
      <c r="D9" s="40">
        <v>1220375</v>
      </c>
      <c r="E9" s="40">
        <v>1157383</v>
      </c>
      <c r="F9" s="41">
        <v>1139905</v>
      </c>
      <c r="G9" s="41">
        <v>1228320</v>
      </c>
      <c r="H9" s="41">
        <v>1219559</v>
      </c>
    </row>
    <row r="10" spans="1:8" s="12" customFormat="1" ht="19.149999999999999" customHeight="1">
      <c r="A10" s="45" t="s">
        <v>59</v>
      </c>
      <c r="B10" s="46">
        <v>885319</v>
      </c>
      <c r="C10" s="46">
        <v>801588</v>
      </c>
      <c r="D10" s="46">
        <v>847232</v>
      </c>
      <c r="E10" s="46">
        <v>803042</v>
      </c>
      <c r="F10" s="47">
        <v>712942</v>
      </c>
      <c r="G10" s="47">
        <v>808145</v>
      </c>
      <c r="H10" s="47">
        <v>817522</v>
      </c>
    </row>
    <row r="11" spans="1:8" s="12" customFormat="1" ht="19.149999999999999" customHeight="1">
      <c r="A11" s="45" t="s">
        <v>60</v>
      </c>
      <c r="B11" s="46">
        <v>158543</v>
      </c>
      <c r="C11" s="46">
        <v>135943</v>
      </c>
      <c r="D11" s="46">
        <v>150508</v>
      </c>
      <c r="E11" s="46">
        <v>155618</v>
      </c>
      <c r="F11" s="47">
        <v>143854</v>
      </c>
      <c r="G11" s="47">
        <v>148983</v>
      </c>
      <c r="H11" s="47">
        <v>132432</v>
      </c>
    </row>
    <row r="12" spans="1:8" s="12" customFormat="1" ht="19.149999999999999" customHeight="1">
      <c r="A12" s="45" t="s">
        <v>61</v>
      </c>
      <c r="B12" s="46">
        <v>29945</v>
      </c>
      <c r="C12" s="46">
        <v>29453</v>
      </c>
      <c r="D12" s="46">
        <v>24894</v>
      </c>
      <c r="E12" s="46">
        <v>19399</v>
      </c>
      <c r="F12" s="47">
        <v>19332</v>
      </c>
      <c r="G12" s="47">
        <v>17088</v>
      </c>
      <c r="H12" s="47">
        <v>21855</v>
      </c>
    </row>
    <row r="13" spans="1:8" s="12" customFormat="1" ht="19.149999999999999" customHeight="1">
      <c r="A13" s="45" t="s">
        <v>62</v>
      </c>
      <c r="B13" s="46">
        <v>63217</v>
      </c>
      <c r="C13" s="46">
        <v>66008</v>
      </c>
      <c r="D13" s="46">
        <v>61952</v>
      </c>
      <c r="E13" s="46">
        <v>58804</v>
      </c>
      <c r="F13" s="47">
        <v>55791</v>
      </c>
      <c r="G13" s="47">
        <v>83315</v>
      </c>
      <c r="H13" s="47">
        <v>76639</v>
      </c>
    </row>
    <row r="14" spans="1:8" s="12" customFormat="1" ht="19.149999999999999" customHeight="1">
      <c r="A14" s="45" t="s">
        <v>63</v>
      </c>
      <c r="B14" s="46">
        <v>134983</v>
      </c>
      <c r="C14" s="46">
        <v>139355</v>
      </c>
      <c r="D14" s="46">
        <v>135548</v>
      </c>
      <c r="E14" s="46">
        <v>120367</v>
      </c>
      <c r="F14" s="47">
        <v>207770</v>
      </c>
      <c r="G14" s="47">
        <v>170173</v>
      </c>
      <c r="H14" s="47">
        <v>171053</v>
      </c>
    </row>
    <row r="15" spans="1:8" s="12" customFormat="1" ht="19.149999999999999" customHeight="1">
      <c r="A15" s="45" t="s">
        <v>64</v>
      </c>
      <c r="B15" s="46">
        <v>262</v>
      </c>
      <c r="C15" s="46">
        <v>125</v>
      </c>
      <c r="D15" s="46">
        <v>241</v>
      </c>
      <c r="E15" s="46">
        <v>153</v>
      </c>
      <c r="F15" s="48">
        <v>216</v>
      </c>
      <c r="G15" s="48">
        <v>616</v>
      </c>
      <c r="H15" s="47">
        <v>58</v>
      </c>
    </row>
    <row r="16" spans="1:8" s="12" customFormat="1" ht="19.149999999999999" customHeight="1">
      <c r="A16" s="39" t="s">
        <v>49</v>
      </c>
      <c r="B16" s="40">
        <v>218386</v>
      </c>
      <c r="C16" s="40">
        <v>205276</v>
      </c>
      <c r="D16" s="40">
        <v>201116</v>
      </c>
      <c r="E16" s="40">
        <v>177383</v>
      </c>
      <c r="F16" s="41">
        <v>180184</v>
      </c>
      <c r="G16" s="41">
        <v>210114</v>
      </c>
      <c r="H16" s="41">
        <v>180526</v>
      </c>
    </row>
    <row r="17" spans="1:10" s="12" customFormat="1" ht="19.149999999999999" customHeight="1">
      <c r="A17" s="45" t="s">
        <v>65</v>
      </c>
      <c r="B17" s="46">
        <v>7951</v>
      </c>
      <c r="C17" s="46">
        <v>6927</v>
      </c>
      <c r="D17" s="46">
        <v>6584</v>
      </c>
      <c r="E17" s="46">
        <v>2368</v>
      </c>
      <c r="F17" s="47">
        <v>4251</v>
      </c>
      <c r="G17" s="47">
        <v>8545</v>
      </c>
      <c r="H17" s="47">
        <v>5676</v>
      </c>
    </row>
    <row r="18" spans="1:10" s="12" customFormat="1" ht="19.149999999999999" customHeight="1">
      <c r="A18" s="45" t="s">
        <v>66</v>
      </c>
      <c r="B18" s="46">
        <v>210435</v>
      </c>
      <c r="C18" s="46">
        <v>198349</v>
      </c>
      <c r="D18" s="46">
        <v>194532</v>
      </c>
      <c r="E18" s="46">
        <v>175015</v>
      </c>
      <c r="F18" s="47">
        <v>175933</v>
      </c>
      <c r="G18" s="47">
        <v>201569</v>
      </c>
      <c r="H18" s="47">
        <v>174850</v>
      </c>
    </row>
    <row r="19" spans="1:10" s="12" customFormat="1" ht="19.149999999999999" customHeight="1">
      <c r="A19" s="39" t="s">
        <v>50</v>
      </c>
      <c r="B19" s="40">
        <v>599256</v>
      </c>
      <c r="C19" s="40">
        <v>546474</v>
      </c>
      <c r="D19" s="40">
        <v>593828</v>
      </c>
      <c r="E19" s="40">
        <v>550195</v>
      </c>
      <c r="F19" s="41">
        <v>562843</v>
      </c>
      <c r="G19" s="41">
        <v>681572</v>
      </c>
      <c r="H19" s="41">
        <v>692226</v>
      </c>
    </row>
    <row r="20" spans="1:10" s="12" customFormat="1" ht="19.149999999999999" customHeight="1">
      <c r="A20" s="45" t="s">
        <v>67</v>
      </c>
      <c r="B20" s="46">
        <v>102997</v>
      </c>
      <c r="C20" s="46">
        <v>84834</v>
      </c>
      <c r="D20" s="46">
        <v>105209</v>
      </c>
      <c r="E20" s="46">
        <v>97666</v>
      </c>
      <c r="F20" s="47">
        <v>95660</v>
      </c>
      <c r="G20" s="47">
        <v>93618</v>
      </c>
      <c r="H20" s="47">
        <v>113025</v>
      </c>
    </row>
    <row r="21" spans="1:10" s="12" customFormat="1" ht="19.149999999999999" customHeight="1">
      <c r="A21" s="45" t="s">
        <v>68</v>
      </c>
      <c r="B21" s="46">
        <v>9753</v>
      </c>
      <c r="C21" s="46">
        <v>12846</v>
      </c>
      <c r="D21" s="46">
        <v>10498</v>
      </c>
      <c r="E21" s="46">
        <v>9398</v>
      </c>
      <c r="F21" s="47">
        <v>9140</v>
      </c>
      <c r="G21" s="47">
        <v>12159</v>
      </c>
      <c r="H21" s="47">
        <v>19691</v>
      </c>
    </row>
    <row r="22" spans="1:10" s="12" customFormat="1" ht="19.149999999999999" customHeight="1">
      <c r="A22" s="45" t="s">
        <v>69</v>
      </c>
      <c r="B22" s="46">
        <v>22911</v>
      </c>
      <c r="C22" s="46">
        <v>22711</v>
      </c>
      <c r="D22" s="46">
        <v>21953</v>
      </c>
      <c r="E22" s="46">
        <v>18647</v>
      </c>
      <c r="F22" s="47">
        <v>21679</v>
      </c>
      <c r="G22" s="47">
        <v>30630</v>
      </c>
      <c r="H22" s="47">
        <v>22785</v>
      </c>
    </row>
    <row r="23" spans="1:10" s="12" customFormat="1" ht="19.149999999999999" customHeight="1">
      <c r="A23" s="45" t="s">
        <v>70</v>
      </c>
      <c r="B23" s="46">
        <v>149367</v>
      </c>
      <c r="C23" s="46">
        <v>137180</v>
      </c>
      <c r="D23" s="46">
        <v>148442</v>
      </c>
      <c r="E23" s="46">
        <v>135490</v>
      </c>
      <c r="F23" s="47">
        <v>134933</v>
      </c>
      <c r="G23" s="47">
        <v>163418</v>
      </c>
      <c r="H23" s="47">
        <v>162624</v>
      </c>
    </row>
    <row r="24" spans="1:10" s="12" customFormat="1" ht="19.149999999999999" customHeight="1">
      <c r="A24" s="45" t="s">
        <v>71</v>
      </c>
      <c r="B24" s="46">
        <v>17819</v>
      </c>
      <c r="C24" s="46">
        <v>12221</v>
      </c>
      <c r="D24" s="46">
        <v>17055</v>
      </c>
      <c r="E24" s="46">
        <v>15380</v>
      </c>
      <c r="F24" s="47">
        <v>13694</v>
      </c>
      <c r="G24" s="47">
        <v>25548</v>
      </c>
      <c r="H24" s="47">
        <v>19695</v>
      </c>
    </row>
    <row r="25" spans="1:10" s="12" customFormat="1" ht="19.149999999999999" customHeight="1">
      <c r="A25" s="45" t="s">
        <v>72</v>
      </c>
      <c r="B25" s="46">
        <v>58660</v>
      </c>
      <c r="C25" s="46">
        <v>62353</v>
      </c>
      <c r="D25" s="46">
        <v>65680</v>
      </c>
      <c r="E25" s="46">
        <v>53043</v>
      </c>
      <c r="F25" s="47">
        <v>72416</v>
      </c>
      <c r="G25" s="47">
        <v>87705</v>
      </c>
      <c r="H25" s="47">
        <v>97508</v>
      </c>
    </row>
    <row r="26" spans="1:10" s="12" customFormat="1" ht="19.149999999999999" customHeight="1">
      <c r="A26" s="45" t="s">
        <v>73</v>
      </c>
      <c r="B26" s="46">
        <v>56815</v>
      </c>
      <c r="C26" s="46">
        <v>49940</v>
      </c>
      <c r="D26" s="46">
        <v>54786</v>
      </c>
      <c r="E26" s="46">
        <v>54395</v>
      </c>
      <c r="F26" s="47">
        <v>53247</v>
      </c>
      <c r="G26" s="47">
        <v>63455</v>
      </c>
      <c r="H26" s="47">
        <v>61447</v>
      </c>
    </row>
    <row r="27" spans="1:10" s="12" customFormat="1" ht="19.149999999999999" customHeight="1">
      <c r="A27" s="45" t="s">
        <v>74</v>
      </c>
      <c r="B27" s="46">
        <v>28013</v>
      </c>
      <c r="C27" s="46">
        <v>25795</v>
      </c>
      <c r="D27" s="46">
        <v>28298</v>
      </c>
      <c r="E27" s="46">
        <v>27444</v>
      </c>
      <c r="F27" s="47">
        <v>22474</v>
      </c>
      <c r="G27" s="47">
        <v>25746</v>
      </c>
      <c r="H27" s="47">
        <v>22954</v>
      </c>
    </row>
    <row r="28" spans="1:10" s="12" customFormat="1" ht="19.149999999999999" customHeight="1">
      <c r="A28" s="45" t="s">
        <v>75</v>
      </c>
      <c r="B28" s="46">
        <v>34845</v>
      </c>
      <c r="C28" s="46">
        <v>27733</v>
      </c>
      <c r="D28" s="46">
        <v>33860</v>
      </c>
      <c r="E28" s="46">
        <v>30797</v>
      </c>
      <c r="F28" s="47">
        <v>30390</v>
      </c>
      <c r="G28" s="47">
        <v>55246</v>
      </c>
      <c r="H28" s="47">
        <v>43897</v>
      </c>
    </row>
    <row r="29" spans="1:10" s="12" customFormat="1" ht="19.149999999999999" customHeight="1">
      <c r="A29" s="45" t="s">
        <v>76</v>
      </c>
      <c r="B29" s="46">
        <v>23398</v>
      </c>
      <c r="C29" s="46">
        <v>21147</v>
      </c>
      <c r="D29" s="46">
        <v>17683</v>
      </c>
      <c r="E29" s="46">
        <v>15319</v>
      </c>
      <c r="F29" s="47">
        <v>13373</v>
      </c>
      <c r="G29" s="47">
        <v>17031</v>
      </c>
      <c r="H29" s="47">
        <v>13810</v>
      </c>
    </row>
    <row r="30" spans="1:10" s="12" customFormat="1" ht="19.149999999999999" customHeight="1">
      <c r="A30" s="45" t="s">
        <v>77</v>
      </c>
      <c r="B30" s="46">
        <v>66219</v>
      </c>
      <c r="C30" s="46">
        <v>60608</v>
      </c>
      <c r="D30" s="46">
        <v>63828</v>
      </c>
      <c r="E30" s="46">
        <v>63459</v>
      </c>
      <c r="F30" s="47">
        <v>64887</v>
      </c>
      <c r="G30" s="47">
        <v>66134</v>
      </c>
      <c r="H30" s="47">
        <v>77280</v>
      </c>
    </row>
    <row r="31" spans="1:10" s="12" customFormat="1" ht="19.149999999999999" customHeight="1">
      <c r="A31" s="45" t="s">
        <v>78</v>
      </c>
      <c r="B31" s="46">
        <v>28459</v>
      </c>
      <c r="C31" s="46">
        <v>29106</v>
      </c>
      <c r="D31" s="46">
        <v>26536</v>
      </c>
      <c r="E31" s="46">
        <v>29157</v>
      </c>
      <c r="F31" s="47">
        <v>30950</v>
      </c>
      <c r="G31" s="47">
        <v>40882</v>
      </c>
      <c r="H31" s="47">
        <v>37510</v>
      </c>
    </row>
    <row r="32" spans="1:10" s="12" customFormat="1" ht="19.149999999999999" customHeight="1">
      <c r="A32" s="39" t="s">
        <v>51</v>
      </c>
      <c r="B32" s="40">
        <v>1053883</v>
      </c>
      <c r="C32" s="40">
        <v>967197</v>
      </c>
      <c r="D32" s="40">
        <v>1019259</v>
      </c>
      <c r="E32" s="40">
        <v>980000</v>
      </c>
      <c r="F32" s="41">
        <v>959721</v>
      </c>
      <c r="G32" s="41">
        <v>1018206</v>
      </c>
      <c r="H32" s="41">
        <v>1039035</v>
      </c>
      <c r="I32" s="56"/>
      <c r="J32" s="56"/>
    </row>
    <row r="33" spans="1:9" s="12" customFormat="1" ht="19.149999999999999" customHeight="1">
      <c r="A33" s="39" t="s">
        <v>52</v>
      </c>
      <c r="B33" s="40">
        <v>599256</v>
      </c>
      <c r="C33" s="40">
        <v>546474</v>
      </c>
      <c r="D33" s="40">
        <v>593828</v>
      </c>
      <c r="E33" s="40">
        <v>550195</v>
      </c>
      <c r="F33" s="41">
        <v>562843</v>
      </c>
      <c r="G33" s="41">
        <v>681572</v>
      </c>
      <c r="H33" s="41">
        <v>692226</v>
      </c>
    </row>
    <row r="34" spans="1:9" s="12" customFormat="1" ht="19.149999999999999" customHeight="1">
      <c r="A34" s="39" t="s">
        <v>53</v>
      </c>
      <c r="B34" s="40">
        <v>454627</v>
      </c>
      <c r="C34" s="40">
        <v>420723</v>
      </c>
      <c r="D34" s="40">
        <v>425431</v>
      </c>
      <c r="E34" s="40">
        <v>429805</v>
      </c>
      <c r="F34" s="41">
        <v>396878</v>
      </c>
      <c r="G34" s="41">
        <v>336634</v>
      </c>
      <c r="H34" s="41">
        <v>346809</v>
      </c>
    </row>
    <row r="35" spans="1:9" s="12" customFormat="1" ht="19.149999999999999" customHeight="1" thickBot="1">
      <c r="A35" s="49" t="s">
        <v>54</v>
      </c>
      <c r="B35" s="50">
        <v>1314897</v>
      </c>
      <c r="C35" s="50">
        <v>1204306</v>
      </c>
      <c r="D35" s="50">
        <v>1254761</v>
      </c>
      <c r="E35" s="50">
        <v>1197435</v>
      </c>
      <c r="F35" s="50">
        <v>1177613</v>
      </c>
      <c r="G35" s="51">
        <v>1258116</v>
      </c>
      <c r="H35" s="51">
        <v>1245476</v>
      </c>
      <c r="I35" s="56"/>
    </row>
    <row r="36" spans="1:9" s="53" customFormat="1" ht="19.149999999999999" customHeight="1">
      <c r="A36" s="28" t="s">
        <v>31</v>
      </c>
      <c r="B36" s="52"/>
      <c r="C36" s="52"/>
      <c r="D36" s="52"/>
      <c r="E36" s="52"/>
      <c r="F36" s="52"/>
    </row>
    <row r="37" spans="1:9" s="53" customFormat="1" ht="15" customHeight="1"/>
    <row r="38" spans="1:9" s="53" customFormat="1" ht="15" customHeight="1"/>
  </sheetData>
  <mergeCells count="1">
    <mergeCell ref="A1:H1"/>
  </mergeCells>
  <phoneticPr fontId="2" type="noConversion"/>
  <pageMargins left="0.39370078740157483" right="0.39370078740157483" top="0.59055118110236227" bottom="0.59055118110236227" header="0.27559055118110237" footer="0.27559055118110237"/>
  <pageSetup paperSize="9" firstPageNumber="474" orientation="portrait" useFirstPageNumber="1"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17EEC6-6D16-464E-B432-49C6597A9E32}">
  <dimension ref="A1:H24"/>
  <sheetViews>
    <sheetView view="pageBreakPreview" zoomScaleNormal="100" zoomScaleSheetLayoutView="100" workbookViewId="0"/>
  </sheetViews>
  <sheetFormatPr defaultRowHeight="14.25"/>
  <cols>
    <col min="1" max="1" width="11.5" style="320" customWidth="1"/>
    <col min="2" max="2" width="12.25" style="320" customWidth="1"/>
    <col min="3" max="3" width="18.75" style="320" customWidth="1"/>
    <col min="4" max="4" width="18.625" style="320" customWidth="1"/>
    <col min="5" max="6" width="18.75" style="320" customWidth="1"/>
    <col min="7" max="7" width="12.75" style="320" customWidth="1"/>
    <col min="8" max="8" width="16.25" style="320" customWidth="1"/>
    <col min="9" max="16384" width="9" style="320"/>
  </cols>
  <sheetData>
    <row r="1" spans="1:8" s="312" customFormat="1" ht="16.5" customHeight="1">
      <c r="A1" s="311" t="s">
        <v>368</v>
      </c>
      <c r="G1" s="311" t="s">
        <v>369</v>
      </c>
      <c r="H1" s="313" t="s">
        <v>276</v>
      </c>
    </row>
    <row r="2" spans="1:8" s="312" customFormat="1" ht="16.5" customHeight="1">
      <c r="A2" s="311" t="s">
        <v>371</v>
      </c>
      <c r="B2" s="354" t="s">
        <v>372</v>
      </c>
      <c r="C2" s="354"/>
      <c r="D2" s="354"/>
      <c r="E2" s="355"/>
      <c r="F2" s="355"/>
      <c r="G2" s="311" t="s">
        <v>373</v>
      </c>
      <c r="H2" s="317" t="s">
        <v>399</v>
      </c>
    </row>
    <row r="3" spans="1:8" ht="21">
      <c r="A3" s="356" t="s">
        <v>400</v>
      </c>
      <c r="B3" s="357"/>
      <c r="C3" s="357"/>
      <c r="D3" s="357"/>
      <c r="E3" s="357"/>
      <c r="F3" s="357"/>
      <c r="G3" s="357"/>
      <c r="H3" s="357"/>
    </row>
    <row r="4" spans="1:8" ht="18" customHeight="1">
      <c r="A4" s="321" t="s">
        <v>401</v>
      </c>
      <c r="B4" s="321"/>
      <c r="C4" s="321"/>
      <c r="D4" s="321"/>
      <c r="E4" s="321"/>
      <c r="F4" s="321"/>
      <c r="G4" s="358"/>
      <c r="H4" s="322" t="s">
        <v>42</v>
      </c>
    </row>
    <row r="5" spans="1:8" ht="18.75" customHeight="1">
      <c r="A5" s="323" t="s">
        <v>402</v>
      </c>
      <c r="B5" s="324"/>
      <c r="C5" s="325" t="s">
        <v>378</v>
      </c>
      <c r="D5" s="326"/>
      <c r="E5" s="327"/>
      <c r="F5" s="359" t="s">
        <v>379</v>
      </c>
      <c r="G5" s="360"/>
      <c r="H5" s="360"/>
    </row>
    <row r="6" spans="1:8" ht="16.5">
      <c r="A6" s="323"/>
      <c r="B6" s="324"/>
      <c r="C6" s="328" t="s">
        <v>380</v>
      </c>
      <c r="D6" s="328" t="s">
        <v>381</v>
      </c>
      <c r="E6" s="328" t="s">
        <v>382</v>
      </c>
      <c r="F6" s="328" t="s">
        <v>380</v>
      </c>
      <c r="G6" s="361" t="s">
        <v>381</v>
      </c>
      <c r="H6" s="362" t="s">
        <v>382</v>
      </c>
    </row>
    <row r="7" spans="1:8" ht="16.5">
      <c r="A7" s="330" t="s">
        <v>380</v>
      </c>
      <c r="B7" s="330"/>
      <c r="C7" s="363">
        <f>D7+E7</f>
        <v>4431745000</v>
      </c>
      <c r="D7" s="364">
        <f>SUM(D8:D15)</f>
        <v>3056843000</v>
      </c>
      <c r="E7" s="364">
        <f>SUM(E8:E15)</f>
        <v>1374902000</v>
      </c>
      <c r="F7" s="333">
        <v>0</v>
      </c>
      <c r="G7" s="333">
        <v>0</v>
      </c>
      <c r="H7" s="333">
        <v>0</v>
      </c>
    </row>
    <row r="8" spans="1:8" ht="16.5">
      <c r="A8" s="330" t="s">
        <v>403</v>
      </c>
      <c r="B8" s="330"/>
      <c r="C8" s="365">
        <f>D8+E8</f>
        <v>821867000</v>
      </c>
      <c r="D8" s="366">
        <v>748923000</v>
      </c>
      <c r="E8" s="366">
        <v>72944000</v>
      </c>
      <c r="F8" s="337">
        <v>0</v>
      </c>
      <c r="G8" s="337">
        <v>0</v>
      </c>
      <c r="H8" s="337">
        <v>0</v>
      </c>
    </row>
    <row r="9" spans="1:8" ht="16.5">
      <c r="A9" s="330" t="s">
        <v>404</v>
      </c>
      <c r="B9" s="330"/>
      <c r="C9" s="365">
        <f>D9+E9</f>
        <v>1236409000</v>
      </c>
      <c r="D9" s="366">
        <v>886950000</v>
      </c>
      <c r="E9" s="366">
        <v>349459000</v>
      </c>
      <c r="F9" s="337">
        <v>0</v>
      </c>
      <c r="G9" s="337">
        <v>0</v>
      </c>
      <c r="H9" s="337">
        <v>0</v>
      </c>
    </row>
    <row r="10" spans="1:8" ht="16.5">
      <c r="A10" s="330" t="s">
        <v>405</v>
      </c>
      <c r="B10" s="330"/>
      <c r="C10" s="365">
        <f t="shared" ref="C10:C15" si="0">D10+E10</f>
        <v>1682737000</v>
      </c>
      <c r="D10" s="366">
        <v>868350000</v>
      </c>
      <c r="E10" s="366">
        <v>814387000</v>
      </c>
      <c r="F10" s="337">
        <v>0</v>
      </c>
      <c r="G10" s="337">
        <v>0</v>
      </c>
      <c r="H10" s="337">
        <v>0</v>
      </c>
    </row>
    <row r="11" spans="1:8" ht="16.5" customHeight="1">
      <c r="A11" s="330" t="s">
        <v>406</v>
      </c>
      <c r="B11" s="330"/>
      <c r="C11" s="365">
        <f t="shared" si="0"/>
        <v>521501000</v>
      </c>
      <c r="D11" s="366">
        <v>434689000</v>
      </c>
      <c r="E11" s="366">
        <v>86812000</v>
      </c>
      <c r="F11" s="337">
        <v>0</v>
      </c>
      <c r="G11" s="337">
        <v>0</v>
      </c>
      <c r="H11" s="337">
        <v>0</v>
      </c>
    </row>
    <row r="12" spans="1:8" ht="16.5">
      <c r="A12" s="330" t="s">
        <v>407</v>
      </c>
      <c r="B12" s="330"/>
      <c r="C12" s="365">
        <f t="shared" si="0"/>
        <v>37132000</v>
      </c>
      <c r="D12" s="366">
        <v>33232000</v>
      </c>
      <c r="E12" s="366">
        <v>3900000</v>
      </c>
      <c r="F12" s="337">
        <v>0</v>
      </c>
      <c r="G12" s="337">
        <v>0</v>
      </c>
      <c r="H12" s="337">
        <v>0</v>
      </c>
    </row>
    <row r="13" spans="1:8" ht="16.5">
      <c r="A13" s="330" t="s">
        <v>408</v>
      </c>
      <c r="B13" s="330"/>
      <c r="C13" s="365">
        <f t="shared" si="0"/>
        <v>63193000</v>
      </c>
      <c r="D13" s="366">
        <v>63193000</v>
      </c>
      <c r="E13" s="366">
        <v>0</v>
      </c>
      <c r="F13" s="337">
        <v>0</v>
      </c>
      <c r="G13" s="337">
        <v>0</v>
      </c>
      <c r="H13" s="337">
        <v>0</v>
      </c>
    </row>
    <row r="14" spans="1:8" ht="16.5">
      <c r="A14" s="330" t="s">
        <v>409</v>
      </c>
      <c r="B14" s="330"/>
      <c r="C14" s="365">
        <f t="shared" si="0"/>
        <v>600000</v>
      </c>
      <c r="D14" s="366">
        <v>600000</v>
      </c>
      <c r="E14" s="366">
        <v>0</v>
      </c>
      <c r="F14" s="337">
        <v>0</v>
      </c>
      <c r="G14" s="337">
        <v>0</v>
      </c>
      <c r="H14" s="337">
        <v>0</v>
      </c>
    </row>
    <row r="15" spans="1:8" ht="16.5">
      <c r="A15" s="330" t="s">
        <v>410</v>
      </c>
      <c r="B15" s="330"/>
      <c r="C15" s="365">
        <f t="shared" si="0"/>
        <v>68306000</v>
      </c>
      <c r="D15" s="366">
        <v>20906000</v>
      </c>
      <c r="E15" s="366">
        <v>47400000</v>
      </c>
      <c r="F15" s="337">
        <v>0</v>
      </c>
      <c r="G15" s="337">
        <v>0</v>
      </c>
      <c r="H15" s="337">
        <v>0</v>
      </c>
    </row>
    <row r="16" spans="1:8" ht="12" customHeight="1">
      <c r="A16" s="330"/>
      <c r="B16" s="330"/>
      <c r="C16" s="367"/>
      <c r="D16" s="330"/>
      <c r="E16" s="330"/>
      <c r="F16" s="330"/>
      <c r="G16" s="330"/>
      <c r="H16" s="330"/>
    </row>
    <row r="17" spans="1:8" ht="12" customHeight="1">
      <c r="A17" s="330"/>
      <c r="B17" s="330"/>
      <c r="C17" s="367"/>
      <c r="D17" s="330"/>
      <c r="E17" s="330"/>
      <c r="F17" s="330"/>
      <c r="G17" s="330"/>
      <c r="H17" s="330"/>
    </row>
    <row r="18" spans="1:8" ht="12" customHeight="1">
      <c r="A18" s="368"/>
      <c r="B18" s="368"/>
      <c r="C18" s="369"/>
      <c r="D18" s="368"/>
      <c r="E18" s="368"/>
      <c r="F18" s="368"/>
      <c r="G18" s="368"/>
      <c r="H18" s="368"/>
    </row>
    <row r="19" spans="1:8" ht="16.5">
      <c r="A19" s="330" t="s">
        <v>391</v>
      </c>
      <c r="B19" s="330"/>
      <c r="C19" s="335" t="s">
        <v>392</v>
      </c>
      <c r="D19" s="370" t="s">
        <v>411</v>
      </c>
      <c r="E19" s="330"/>
      <c r="F19" s="330" t="s">
        <v>394</v>
      </c>
      <c r="G19" s="371" t="s">
        <v>412</v>
      </c>
      <c r="H19" s="371"/>
    </row>
    <row r="20" spans="1:8" ht="16.5">
      <c r="A20" s="330"/>
      <c r="B20" s="330"/>
      <c r="C20" s="330"/>
      <c r="D20" s="346" t="s">
        <v>413</v>
      </c>
      <c r="E20" s="330"/>
      <c r="F20" s="335"/>
    </row>
    <row r="21" spans="1:8" ht="9" customHeight="1"/>
    <row r="22" spans="1:8">
      <c r="A22" s="351" t="s">
        <v>397</v>
      </c>
      <c r="B22" s="351"/>
      <c r="C22" s="351"/>
      <c r="D22" s="351"/>
      <c r="E22" s="351"/>
      <c r="F22" s="351"/>
    </row>
    <row r="23" spans="1:8" s="353" customFormat="1">
      <c r="A23" s="351" t="s">
        <v>414</v>
      </c>
      <c r="B23" s="352"/>
      <c r="C23" s="352"/>
      <c r="D23" s="352"/>
      <c r="E23" s="352"/>
      <c r="F23" s="352"/>
      <c r="G23" s="352"/>
    </row>
    <row r="24" spans="1:8">
      <c r="A24" s="351"/>
      <c r="B24" s="352"/>
      <c r="C24" s="352"/>
      <c r="D24" s="352"/>
      <c r="E24" s="352"/>
      <c r="F24" s="352"/>
      <c r="G24" s="352"/>
    </row>
  </sheetData>
  <mergeCells count="11">
    <mergeCell ref="G19:H19"/>
    <mergeCell ref="A22:F22"/>
    <mergeCell ref="A23:G23"/>
    <mergeCell ref="A24:G24"/>
    <mergeCell ref="B2:D2"/>
    <mergeCell ref="E2:F2"/>
    <mergeCell ref="A3:H3"/>
    <mergeCell ref="A4:F4"/>
    <mergeCell ref="A5:B6"/>
    <mergeCell ref="C5:E5"/>
    <mergeCell ref="F5:H5"/>
  </mergeCells>
  <phoneticPr fontId="37" type="noConversion"/>
  <printOptions horizontalCentered="1"/>
  <pageMargins left="0.55118110236220474" right="0.55118110236220474" top="0.59055118110236227" bottom="0.19685039370078741" header="0.51181102362204722" footer="0.35433070866141736"/>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5CDC7-6BC0-48B8-8F00-91A91A4912FC}">
  <dimension ref="A1:H22"/>
  <sheetViews>
    <sheetView view="pageBreakPreview" zoomScaleNormal="100" zoomScaleSheetLayoutView="100" workbookViewId="0"/>
  </sheetViews>
  <sheetFormatPr defaultRowHeight="14.25"/>
  <cols>
    <col min="1" max="1" width="14.25" style="320" customWidth="1"/>
    <col min="2" max="2" width="19.25" style="320" customWidth="1"/>
    <col min="3" max="3" width="17.625" style="320" customWidth="1"/>
    <col min="4" max="4" width="16.875" style="320" customWidth="1"/>
    <col min="5" max="5" width="13.375" style="320" customWidth="1"/>
    <col min="6" max="6" width="13.125" style="320" customWidth="1"/>
    <col min="7" max="7" width="14.375" style="320" customWidth="1"/>
    <col min="8" max="8" width="17.5" style="320" customWidth="1"/>
    <col min="9" max="16384" width="9" style="320"/>
  </cols>
  <sheetData>
    <row r="1" spans="1:8" s="312" customFormat="1" ht="16.5" customHeight="1">
      <c r="A1" s="311" t="s">
        <v>368</v>
      </c>
      <c r="G1" s="311" t="s">
        <v>369</v>
      </c>
      <c r="H1" s="313" t="s">
        <v>370</v>
      </c>
    </row>
    <row r="2" spans="1:8" s="312" customFormat="1" ht="16.5" customHeight="1">
      <c r="A2" s="311" t="s">
        <v>371</v>
      </c>
      <c r="B2" s="314" t="s">
        <v>372</v>
      </c>
      <c r="C2" s="314"/>
      <c r="D2" s="315"/>
      <c r="E2" s="315"/>
      <c r="F2" s="316"/>
      <c r="G2" s="311" t="s">
        <v>373</v>
      </c>
      <c r="H2" s="317" t="s">
        <v>374</v>
      </c>
    </row>
    <row r="3" spans="1:8" ht="21">
      <c r="A3" s="318" t="s">
        <v>375</v>
      </c>
      <c r="B3" s="319"/>
      <c r="C3" s="319"/>
      <c r="D3" s="319"/>
      <c r="E3" s="319"/>
      <c r="F3" s="319"/>
      <c r="G3" s="319"/>
      <c r="H3" s="319"/>
    </row>
    <row r="4" spans="1:8" ht="18" customHeight="1">
      <c r="A4" s="321" t="s">
        <v>376</v>
      </c>
      <c r="B4" s="321"/>
      <c r="C4" s="321"/>
      <c r="D4" s="321"/>
      <c r="E4" s="321"/>
      <c r="F4" s="321"/>
      <c r="G4" s="321"/>
      <c r="H4" s="322" t="s">
        <v>42</v>
      </c>
    </row>
    <row r="5" spans="1:8" ht="18.75" customHeight="1">
      <c r="A5" s="323" t="s">
        <v>377</v>
      </c>
      <c r="B5" s="324"/>
      <c r="C5" s="325" t="s">
        <v>378</v>
      </c>
      <c r="D5" s="326"/>
      <c r="E5" s="327"/>
      <c r="F5" s="325" t="s">
        <v>379</v>
      </c>
      <c r="G5" s="326"/>
      <c r="H5" s="326"/>
    </row>
    <row r="6" spans="1:8" ht="14.25" customHeight="1">
      <c r="A6" s="323"/>
      <c r="B6" s="324"/>
      <c r="C6" s="328" t="s">
        <v>380</v>
      </c>
      <c r="D6" s="328" t="s">
        <v>381</v>
      </c>
      <c r="E6" s="328" t="s">
        <v>382</v>
      </c>
      <c r="F6" s="328" t="s">
        <v>380</v>
      </c>
      <c r="G6" s="328" t="s">
        <v>381</v>
      </c>
      <c r="H6" s="329" t="s">
        <v>382</v>
      </c>
    </row>
    <row r="7" spans="1:8" ht="20.100000000000001" customHeight="1">
      <c r="A7" s="330" t="s">
        <v>380</v>
      </c>
      <c r="B7" s="330"/>
      <c r="C7" s="331">
        <f>D7+E7</f>
        <v>4215453000</v>
      </c>
      <c r="D7" s="332">
        <f>SUM(D8:D15)</f>
        <v>4215453000</v>
      </c>
      <c r="E7" s="333">
        <f>SUM(E8:E15)</f>
        <v>0</v>
      </c>
      <c r="F7" s="333">
        <v>0</v>
      </c>
      <c r="G7" s="333">
        <v>0</v>
      </c>
      <c r="H7" s="333">
        <v>0</v>
      </c>
    </row>
    <row r="8" spans="1:8" ht="20.100000000000001" customHeight="1">
      <c r="A8" s="334" t="s">
        <v>383</v>
      </c>
      <c r="B8" s="335"/>
      <c r="C8" s="331">
        <f t="shared" ref="C8:C15" si="0">D8+E8</f>
        <v>781058000</v>
      </c>
      <c r="D8" s="336">
        <v>781058000</v>
      </c>
      <c r="E8" s="337">
        <v>0</v>
      </c>
      <c r="F8" s="337">
        <v>0</v>
      </c>
      <c r="G8" s="337">
        <v>0</v>
      </c>
      <c r="H8" s="337">
        <v>0</v>
      </c>
    </row>
    <row r="9" spans="1:8" ht="20.100000000000001" customHeight="1">
      <c r="A9" s="330" t="s">
        <v>384</v>
      </c>
      <c r="B9" s="335"/>
      <c r="C9" s="331">
        <f t="shared" si="0"/>
        <v>5120000</v>
      </c>
      <c r="D9" s="336">
        <v>5120000</v>
      </c>
      <c r="E9" s="337">
        <v>0</v>
      </c>
      <c r="F9" s="337">
        <v>0</v>
      </c>
      <c r="G9" s="337">
        <v>0</v>
      </c>
      <c r="H9" s="337">
        <v>0</v>
      </c>
    </row>
    <row r="10" spans="1:8" ht="20.100000000000001" customHeight="1">
      <c r="A10" s="330" t="s">
        <v>385</v>
      </c>
      <c r="B10" s="338"/>
      <c r="C10" s="331">
        <f t="shared" si="0"/>
        <v>36680000</v>
      </c>
      <c r="D10" s="336">
        <v>36680000</v>
      </c>
      <c r="E10" s="339">
        <v>0</v>
      </c>
      <c r="F10" s="339">
        <v>0</v>
      </c>
      <c r="G10" s="339">
        <v>0</v>
      </c>
      <c r="H10" s="339">
        <v>0</v>
      </c>
    </row>
    <row r="11" spans="1:8" ht="20.100000000000001" customHeight="1">
      <c r="A11" s="330" t="s">
        <v>386</v>
      </c>
      <c r="B11" s="338"/>
      <c r="C11" s="331">
        <f t="shared" si="0"/>
        <v>16794000</v>
      </c>
      <c r="D11" s="336">
        <v>16794000</v>
      </c>
      <c r="E11" s="339">
        <v>0</v>
      </c>
      <c r="F11" s="339">
        <v>0</v>
      </c>
      <c r="G11" s="339">
        <v>0</v>
      </c>
      <c r="H11" s="339">
        <v>0</v>
      </c>
    </row>
    <row r="12" spans="1:8" ht="20.100000000000001" customHeight="1">
      <c r="A12" s="340" t="s">
        <v>387</v>
      </c>
      <c r="B12" s="338"/>
      <c r="C12" s="331">
        <f t="shared" si="0"/>
        <v>11877000</v>
      </c>
      <c r="D12" s="336">
        <v>11877000</v>
      </c>
      <c r="E12" s="339">
        <v>0</v>
      </c>
      <c r="F12" s="339">
        <v>0</v>
      </c>
      <c r="G12" s="339">
        <v>0</v>
      </c>
      <c r="H12" s="339">
        <v>0</v>
      </c>
    </row>
    <row r="13" spans="1:8" ht="20.100000000000001" customHeight="1">
      <c r="A13" s="330" t="s">
        <v>388</v>
      </c>
      <c r="B13" s="338"/>
      <c r="C13" s="331">
        <f t="shared" si="0"/>
        <v>3167509000</v>
      </c>
      <c r="D13" s="336">
        <v>3167509000</v>
      </c>
      <c r="E13" s="339">
        <v>0</v>
      </c>
      <c r="F13" s="339">
        <v>0</v>
      </c>
      <c r="G13" s="339">
        <v>0</v>
      </c>
      <c r="H13" s="339">
        <v>0</v>
      </c>
    </row>
    <row r="14" spans="1:8" ht="20.100000000000001" customHeight="1">
      <c r="A14" s="330" t="s">
        <v>389</v>
      </c>
      <c r="B14" s="338"/>
      <c r="C14" s="331">
        <f t="shared" si="0"/>
        <v>185000000</v>
      </c>
      <c r="D14" s="336">
        <v>185000000</v>
      </c>
      <c r="E14" s="339">
        <v>0</v>
      </c>
      <c r="F14" s="339">
        <v>0</v>
      </c>
      <c r="G14" s="339">
        <v>0</v>
      </c>
      <c r="H14" s="339">
        <v>0</v>
      </c>
    </row>
    <row r="15" spans="1:8" ht="20.100000000000001" customHeight="1">
      <c r="A15" s="330" t="s">
        <v>390</v>
      </c>
      <c r="B15" s="338"/>
      <c r="C15" s="331">
        <f t="shared" si="0"/>
        <v>11415000</v>
      </c>
      <c r="D15" s="336">
        <v>11415000</v>
      </c>
      <c r="E15" s="339">
        <v>0</v>
      </c>
      <c r="F15" s="339">
        <v>0</v>
      </c>
      <c r="G15" s="339">
        <v>0</v>
      </c>
      <c r="H15" s="339">
        <v>0</v>
      </c>
    </row>
    <row r="16" spans="1:8" ht="20.100000000000001" customHeight="1">
      <c r="C16" s="341"/>
      <c r="D16" s="342"/>
    </row>
    <row r="17" spans="1:8" ht="20.100000000000001" customHeight="1">
      <c r="A17" s="343"/>
      <c r="B17" s="343"/>
      <c r="C17" s="344"/>
      <c r="D17" s="345"/>
      <c r="E17" s="343"/>
      <c r="F17" s="343"/>
      <c r="G17" s="343"/>
      <c r="H17" s="343"/>
    </row>
    <row r="18" spans="1:8" ht="16.5">
      <c r="A18" s="330" t="s">
        <v>391</v>
      </c>
      <c r="B18" s="346" t="s">
        <v>392</v>
      </c>
      <c r="C18" s="347" t="s">
        <v>393</v>
      </c>
      <c r="D18" s="347"/>
      <c r="E18" s="348" t="s">
        <v>394</v>
      </c>
      <c r="F18" s="330"/>
      <c r="G18" s="349" t="s">
        <v>395</v>
      </c>
      <c r="H18" s="349"/>
    </row>
    <row r="19" spans="1:8" ht="16.5">
      <c r="A19" s="330"/>
      <c r="B19" s="330"/>
      <c r="C19" s="350" t="s">
        <v>396</v>
      </c>
      <c r="D19" s="350"/>
      <c r="E19" s="330"/>
      <c r="F19" s="330"/>
    </row>
    <row r="21" spans="1:8" s="353" customFormat="1">
      <c r="A21" s="351" t="s">
        <v>397</v>
      </c>
      <c r="B21" s="352"/>
      <c r="C21" s="352"/>
      <c r="D21" s="352"/>
      <c r="E21" s="352"/>
      <c r="F21" s="352"/>
      <c r="G21" s="352"/>
    </row>
    <row r="22" spans="1:8" s="353" customFormat="1">
      <c r="A22" s="351" t="s">
        <v>398</v>
      </c>
      <c r="B22" s="352"/>
      <c r="C22" s="352"/>
      <c r="D22" s="352"/>
      <c r="E22" s="352"/>
      <c r="F22" s="352"/>
      <c r="G22" s="352"/>
    </row>
  </sheetData>
  <mergeCells count="10">
    <mergeCell ref="C19:D19"/>
    <mergeCell ref="A21:G21"/>
    <mergeCell ref="A22:G22"/>
    <mergeCell ref="A3:H3"/>
    <mergeCell ref="A4:G4"/>
    <mergeCell ref="A5:B6"/>
    <mergeCell ref="C5:E5"/>
    <mergeCell ref="F5:H5"/>
    <mergeCell ref="C18:D18"/>
    <mergeCell ref="G18:H18"/>
  </mergeCells>
  <phoneticPr fontId="37" type="noConversion"/>
  <printOptions horizontalCentered="1"/>
  <pageMargins left="0.35433070866141736" right="0.19685039370078741" top="0.59055118110236227" bottom="0.19685039370078741" header="0.31496062992125984"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21F8F8-D41F-4756-82CD-8AFA47BC22EF}">
  <dimension ref="A1:H27"/>
  <sheetViews>
    <sheetView view="pageBreakPreview" zoomScaleSheetLayoutView="100" workbookViewId="0"/>
  </sheetViews>
  <sheetFormatPr defaultRowHeight="14.25"/>
  <cols>
    <col min="1" max="1" width="15.375" style="188" customWidth="1"/>
    <col min="2" max="2" width="6.75" style="188" customWidth="1"/>
    <col min="3" max="6" width="17.625" style="188" customWidth="1"/>
    <col min="7" max="8" width="16.25" style="188" customWidth="1"/>
    <col min="9" max="256" width="9" style="188"/>
    <col min="257" max="257" width="15.375" style="188" customWidth="1"/>
    <col min="258" max="258" width="6.75" style="188" customWidth="1"/>
    <col min="259" max="262" width="17.625" style="188" customWidth="1"/>
    <col min="263" max="264" width="16.25" style="188" customWidth="1"/>
    <col min="265" max="512" width="9" style="188"/>
    <col min="513" max="513" width="15.375" style="188" customWidth="1"/>
    <col min="514" max="514" width="6.75" style="188" customWidth="1"/>
    <col min="515" max="518" width="17.625" style="188" customWidth="1"/>
    <col min="519" max="520" width="16.25" style="188" customWidth="1"/>
    <col min="521" max="768" width="9" style="188"/>
    <col min="769" max="769" width="15.375" style="188" customWidth="1"/>
    <col min="770" max="770" width="6.75" style="188" customWidth="1"/>
    <col min="771" max="774" width="17.625" style="188" customWidth="1"/>
    <col min="775" max="776" width="16.25" style="188" customWidth="1"/>
    <col min="777" max="1024" width="9" style="188"/>
    <col min="1025" max="1025" width="15.375" style="188" customWidth="1"/>
    <col min="1026" max="1026" width="6.75" style="188" customWidth="1"/>
    <col min="1027" max="1030" width="17.625" style="188" customWidth="1"/>
    <col min="1031" max="1032" width="16.25" style="188" customWidth="1"/>
    <col min="1033" max="1280" width="9" style="188"/>
    <col min="1281" max="1281" width="15.375" style="188" customWidth="1"/>
    <col min="1282" max="1282" width="6.75" style="188" customWidth="1"/>
    <col min="1283" max="1286" width="17.625" style="188" customWidth="1"/>
    <col min="1287" max="1288" width="16.25" style="188" customWidth="1"/>
    <col min="1289" max="1536" width="9" style="188"/>
    <col min="1537" max="1537" width="15.375" style="188" customWidth="1"/>
    <col min="1538" max="1538" width="6.75" style="188" customWidth="1"/>
    <col min="1539" max="1542" width="17.625" style="188" customWidth="1"/>
    <col min="1543" max="1544" width="16.25" style="188" customWidth="1"/>
    <col min="1545" max="1792" width="9" style="188"/>
    <col min="1793" max="1793" width="15.375" style="188" customWidth="1"/>
    <col min="1794" max="1794" width="6.75" style="188" customWidth="1"/>
    <col min="1795" max="1798" width="17.625" style="188" customWidth="1"/>
    <col min="1799" max="1800" width="16.25" style="188" customWidth="1"/>
    <col min="1801" max="2048" width="9" style="188"/>
    <col min="2049" max="2049" width="15.375" style="188" customWidth="1"/>
    <col min="2050" max="2050" width="6.75" style="188" customWidth="1"/>
    <col min="2051" max="2054" width="17.625" style="188" customWidth="1"/>
    <col min="2055" max="2056" width="16.25" style="188" customWidth="1"/>
    <col min="2057" max="2304" width="9" style="188"/>
    <col min="2305" max="2305" width="15.375" style="188" customWidth="1"/>
    <col min="2306" max="2306" width="6.75" style="188" customWidth="1"/>
    <col min="2307" max="2310" width="17.625" style="188" customWidth="1"/>
    <col min="2311" max="2312" width="16.25" style="188" customWidth="1"/>
    <col min="2313" max="2560" width="9" style="188"/>
    <col min="2561" max="2561" width="15.375" style="188" customWidth="1"/>
    <col min="2562" max="2562" width="6.75" style="188" customWidth="1"/>
    <col min="2563" max="2566" width="17.625" style="188" customWidth="1"/>
    <col min="2567" max="2568" width="16.25" style="188" customWidth="1"/>
    <col min="2569" max="2816" width="9" style="188"/>
    <col min="2817" max="2817" width="15.375" style="188" customWidth="1"/>
    <col min="2818" max="2818" width="6.75" style="188" customWidth="1"/>
    <col min="2819" max="2822" width="17.625" style="188" customWidth="1"/>
    <col min="2823" max="2824" width="16.25" style="188" customWidth="1"/>
    <col min="2825" max="3072" width="9" style="188"/>
    <col min="3073" max="3073" width="15.375" style="188" customWidth="1"/>
    <col min="3074" max="3074" width="6.75" style="188" customWidth="1"/>
    <col min="3075" max="3078" width="17.625" style="188" customWidth="1"/>
    <col min="3079" max="3080" width="16.25" style="188" customWidth="1"/>
    <col min="3081" max="3328" width="9" style="188"/>
    <col min="3329" max="3329" width="15.375" style="188" customWidth="1"/>
    <col min="3330" max="3330" width="6.75" style="188" customWidth="1"/>
    <col min="3331" max="3334" width="17.625" style="188" customWidth="1"/>
    <col min="3335" max="3336" width="16.25" style="188" customWidth="1"/>
    <col min="3337" max="3584" width="9" style="188"/>
    <col min="3585" max="3585" width="15.375" style="188" customWidth="1"/>
    <col min="3586" max="3586" width="6.75" style="188" customWidth="1"/>
    <col min="3587" max="3590" width="17.625" style="188" customWidth="1"/>
    <col min="3591" max="3592" width="16.25" style="188" customWidth="1"/>
    <col min="3593" max="3840" width="9" style="188"/>
    <col min="3841" max="3841" width="15.375" style="188" customWidth="1"/>
    <col min="3842" max="3842" width="6.75" style="188" customWidth="1"/>
    <col min="3843" max="3846" width="17.625" style="188" customWidth="1"/>
    <col min="3847" max="3848" width="16.25" style="188" customWidth="1"/>
    <col min="3849" max="4096" width="9" style="188"/>
    <col min="4097" max="4097" width="15.375" style="188" customWidth="1"/>
    <col min="4098" max="4098" width="6.75" style="188" customWidth="1"/>
    <col min="4099" max="4102" width="17.625" style="188" customWidth="1"/>
    <col min="4103" max="4104" width="16.25" style="188" customWidth="1"/>
    <col min="4105" max="4352" width="9" style="188"/>
    <col min="4353" max="4353" width="15.375" style="188" customWidth="1"/>
    <col min="4354" max="4354" width="6.75" style="188" customWidth="1"/>
    <col min="4355" max="4358" width="17.625" style="188" customWidth="1"/>
    <col min="4359" max="4360" width="16.25" style="188" customWidth="1"/>
    <col min="4361" max="4608" width="9" style="188"/>
    <col min="4609" max="4609" width="15.375" style="188" customWidth="1"/>
    <col min="4610" max="4610" width="6.75" style="188" customWidth="1"/>
    <col min="4611" max="4614" width="17.625" style="188" customWidth="1"/>
    <col min="4615" max="4616" width="16.25" style="188" customWidth="1"/>
    <col min="4617" max="4864" width="9" style="188"/>
    <col min="4865" max="4865" width="15.375" style="188" customWidth="1"/>
    <col min="4866" max="4866" width="6.75" style="188" customWidth="1"/>
    <col min="4867" max="4870" width="17.625" style="188" customWidth="1"/>
    <col min="4871" max="4872" width="16.25" style="188" customWidth="1"/>
    <col min="4873" max="5120" width="9" style="188"/>
    <col min="5121" max="5121" width="15.375" style="188" customWidth="1"/>
    <col min="5122" max="5122" width="6.75" style="188" customWidth="1"/>
    <col min="5123" max="5126" width="17.625" style="188" customWidth="1"/>
    <col min="5127" max="5128" width="16.25" style="188" customWidth="1"/>
    <col min="5129" max="5376" width="9" style="188"/>
    <col min="5377" max="5377" width="15.375" style="188" customWidth="1"/>
    <col min="5378" max="5378" width="6.75" style="188" customWidth="1"/>
    <col min="5379" max="5382" width="17.625" style="188" customWidth="1"/>
    <col min="5383" max="5384" width="16.25" style="188" customWidth="1"/>
    <col min="5385" max="5632" width="9" style="188"/>
    <col min="5633" max="5633" width="15.375" style="188" customWidth="1"/>
    <col min="5634" max="5634" width="6.75" style="188" customWidth="1"/>
    <col min="5635" max="5638" width="17.625" style="188" customWidth="1"/>
    <col min="5639" max="5640" width="16.25" style="188" customWidth="1"/>
    <col min="5641" max="5888" width="9" style="188"/>
    <col min="5889" max="5889" width="15.375" style="188" customWidth="1"/>
    <col min="5890" max="5890" width="6.75" style="188" customWidth="1"/>
    <col min="5891" max="5894" width="17.625" style="188" customWidth="1"/>
    <col min="5895" max="5896" width="16.25" style="188" customWidth="1"/>
    <col min="5897" max="6144" width="9" style="188"/>
    <col min="6145" max="6145" width="15.375" style="188" customWidth="1"/>
    <col min="6146" max="6146" width="6.75" style="188" customWidth="1"/>
    <col min="6147" max="6150" width="17.625" style="188" customWidth="1"/>
    <col min="6151" max="6152" width="16.25" style="188" customWidth="1"/>
    <col min="6153" max="6400" width="9" style="188"/>
    <col min="6401" max="6401" width="15.375" style="188" customWidth="1"/>
    <col min="6402" max="6402" width="6.75" style="188" customWidth="1"/>
    <col min="6403" max="6406" width="17.625" style="188" customWidth="1"/>
    <col min="6407" max="6408" width="16.25" style="188" customWidth="1"/>
    <col min="6409" max="6656" width="9" style="188"/>
    <col min="6657" max="6657" width="15.375" style="188" customWidth="1"/>
    <col min="6658" max="6658" width="6.75" style="188" customWidth="1"/>
    <col min="6659" max="6662" width="17.625" style="188" customWidth="1"/>
    <col min="6663" max="6664" width="16.25" style="188" customWidth="1"/>
    <col min="6665" max="6912" width="9" style="188"/>
    <col min="6913" max="6913" width="15.375" style="188" customWidth="1"/>
    <col min="6914" max="6914" width="6.75" style="188" customWidth="1"/>
    <col min="6915" max="6918" width="17.625" style="188" customWidth="1"/>
    <col min="6919" max="6920" width="16.25" style="188" customWidth="1"/>
    <col min="6921" max="7168" width="9" style="188"/>
    <col min="7169" max="7169" width="15.375" style="188" customWidth="1"/>
    <col min="7170" max="7170" width="6.75" style="188" customWidth="1"/>
    <col min="7171" max="7174" width="17.625" style="188" customWidth="1"/>
    <col min="7175" max="7176" width="16.25" style="188" customWidth="1"/>
    <col min="7177" max="7424" width="9" style="188"/>
    <col min="7425" max="7425" width="15.375" style="188" customWidth="1"/>
    <col min="7426" max="7426" width="6.75" style="188" customWidth="1"/>
    <col min="7427" max="7430" width="17.625" style="188" customWidth="1"/>
    <col min="7431" max="7432" width="16.25" style="188" customWidth="1"/>
    <col min="7433" max="7680" width="9" style="188"/>
    <col min="7681" max="7681" width="15.375" style="188" customWidth="1"/>
    <col min="7682" max="7682" width="6.75" style="188" customWidth="1"/>
    <col min="7683" max="7686" width="17.625" style="188" customWidth="1"/>
    <col min="7687" max="7688" width="16.25" style="188" customWidth="1"/>
    <col min="7689" max="7936" width="9" style="188"/>
    <col min="7937" max="7937" width="15.375" style="188" customWidth="1"/>
    <col min="7938" max="7938" width="6.75" style="188" customWidth="1"/>
    <col min="7939" max="7942" width="17.625" style="188" customWidth="1"/>
    <col min="7943" max="7944" width="16.25" style="188" customWidth="1"/>
    <col min="7945" max="8192" width="9" style="188"/>
    <col min="8193" max="8193" width="15.375" style="188" customWidth="1"/>
    <col min="8194" max="8194" width="6.75" style="188" customWidth="1"/>
    <col min="8195" max="8198" width="17.625" style="188" customWidth="1"/>
    <col min="8199" max="8200" width="16.25" style="188" customWidth="1"/>
    <col min="8201" max="8448" width="9" style="188"/>
    <col min="8449" max="8449" width="15.375" style="188" customWidth="1"/>
    <col min="8450" max="8450" width="6.75" style="188" customWidth="1"/>
    <col min="8451" max="8454" width="17.625" style="188" customWidth="1"/>
    <col min="8455" max="8456" width="16.25" style="188" customWidth="1"/>
    <col min="8457" max="8704" width="9" style="188"/>
    <col min="8705" max="8705" width="15.375" style="188" customWidth="1"/>
    <col min="8706" max="8706" width="6.75" style="188" customWidth="1"/>
    <col min="8707" max="8710" width="17.625" style="188" customWidth="1"/>
    <col min="8711" max="8712" width="16.25" style="188" customWidth="1"/>
    <col min="8713" max="8960" width="9" style="188"/>
    <col min="8961" max="8961" width="15.375" style="188" customWidth="1"/>
    <col min="8962" max="8962" width="6.75" style="188" customWidth="1"/>
    <col min="8963" max="8966" width="17.625" style="188" customWidth="1"/>
    <col min="8967" max="8968" width="16.25" style="188" customWidth="1"/>
    <col min="8969" max="9216" width="9" style="188"/>
    <col min="9217" max="9217" width="15.375" style="188" customWidth="1"/>
    <col min="9218" max="9218" width="6.75" style="188" customWidth="1"/>
    <col min="9219" max="9222" width="17.625" style="188" customWidth="1"/>
    <col min="9223" max="9224" width="16.25" style="188" customWidth="1"/>
    <col min="9225" max="9472" width="9" style="188"/>
    <col min="9473" max="9473" width="15.375" style="188" customWidth="1"/>
    <col min="9474" max="9474" width="6.75" style="188" customWidth="1"/>
    <col min="9475" max="9478" width="17.625" style="188" customWidth="1"/>
    <col min="9479" max="9480" width="16.25" style="188" customWidth="1"/>
    <col min="9481" max="9728" width="9" style="188"/>
    <col min="9729" max="9729" width="15.375" style="188" customWidth="1"/>
    <col min="9730" max="9730" width="6.75" style="188" customWidth="1"/>
    <col min="9731" max="9734" width="17.625" style="188" customWidth="1"/>
    <col min="9735" max="9736" width="16.25" style="188" customWidth="1"/>
    <col min="9737" max="9984" width="9" style="188"/>
    <col min="9985" max="9985" width="15.375" style="188" customWidth="1"/>
    <col min="9986" max="9986" width="6.75" style="188" customWidth="1"/>
    <col min="9987" max="9990" width="17.625" style="188" customWidth="1"/>
    <col min="9991" max="9992" width="16.25" style="188" customWidth="1"/>
    <col min="9993" max="10240" width="9" style="188"/>
    <col min="10241" max="10241" width="15.375" style="188" customWidth="1"/>
    <col min="10242" max="10242" width="6.75" style="188" customWidth="1"/>
    <col min="10243" max="10246" width="17.625" style="188" customWidth="1"/>
    <col min="10247" max="10248" width="16.25" style="188" customWidth="1"/>
    <col min="10249" max="10496" width="9" style="188"/>
    <col min="10497" max="10497" width="15.375" style="188" customWidth="1"/>
    <col min="10498" max="10498" width="6.75" style="188" customWidth="1"/>
    <col min="10499" max="10502" width="17.625" style="188" customWidth="1"/>
    <col min="10503" max="10504" width="16.25" style="188" customWidth="1"/>
    <col min="10505" max="10752" width="9" style="188"/>
    <col min="10753" max="10753" width="15.375" style="188" customWidth="1"/>
    <col min="10754" max="10754" width="6.75" style="188" customWidth="1"/>
    <col min="10755" max="10758" width="17.625" style="188" customWidth="1"/>
    <col min="10759" max="10760" width="16.25" style="188" customWidth="1"/>
    <col min="10761" max="11008" width="9" style="188"/>
    <col min="11009" max="11009" width="15.375" style="188" customWidth="1"/>
    <col min="11010" max="11010" width="6.75" style="188" customWidth="1"/>
    <col min="11011" max="11014" width="17.625" style="188" customWidth="1"/>
    <col min="11015" max="11016" width="16.25" style="188" customWidth="1"/>
    <col min="11017" max="11264" width="9" style="188"/>
    <col min="11265" max="11265" width="15.375" style="188" customWidth="1"/>
    <col min="11266" max="11266" width="6.75" style="188" customWidth="1"/>
    <col min="11267" max="11270" width="17.625" style="188" customWidth="1"/>
    <col min="11271" max="11272" width="16.25" style="188" customWidth="1"/>
    <col min="11273" max="11520" width="9" style="188"/>
    <col min="11521" max="11521" width="15.375" style="188" customWidth="1"/>
    <col min="11522" max="11522" width="6.75" style="188" customWidth="1"/>
    <col min="11523" max="11526" width="17.625" style="188" customWidth="1"/>
    <col min="11527" max="11528" width="16.25" style="188" customWidth="1"/>
    <col min="11529" max="11776" width="9" style="188"/>
    <col min="11777" max="11777" width="15.375" style="188" customWidth="1"/>
    <col min="11778" max="11778" width="6.75" style="188" customWidth="1"/>
    <col min="11779" max="11782" width="17.625" style="188" customWidth="1"/>
    <col min="11783" max="11784" width="16.25" style="188" customWidth="1"/>
    <col min="11785" max="12032" width="9" style="188"/>
    <col min="12033" max="12033" width="15.375" style="188" customWidth="1"/>
    <col min="12034" max="12034" width="6.75" style="188" customWidth="1"/>
    <col min="12035" max="12038" width="17.625" style="188" customWidth="1"/>
    <col min="12039" max="12040" width="16.25" style="188" customWidth="1"/>
    <col min="12041" max="12288" width="9" style="188"/>
    <col min="12289" max="12289" width="15.375" style="188" customWidth="1"/>
    <col min="12290" max="12290" width="6.75" style="188" customWidth="1"/>
    <col min="12291" max="12294" width="17.625" style="188" customWidth="1"/>
    <col min="12295" max="12296" width="16.25" style="188" customWidth="1"/>
    <col min="12297" max="12544" width="9" style="188"/>
    <col min="12545" max="12545" width="15.375" style="188" customWidth="1"/>
    <col min="12546" max="12546" width="6.75" style="188" customWidth="1"/>
    <col min="12547" max="12550" width="17.625" style="188" customWidth="1"/>
    <col min="12551" max="12552" width="16.25" style="188" customWidth="1"/>
    <col min="12553" max="12800" width="9" style="188"/>
    <col min="12801" max="12801" width="15.375" style="188" customWidth="1"/>
    <col min="12802" max="12802" width="6.75" style="188" customWidth="1"/>
    <col min="12803" max="12806" width="17.625" style="188" customWidth="1"/>
    <col min="12807" max="12808" width="16.25" style="188" customWidth="1"/>
    <col min="12809" max="13056" width="9" style="188"/>
    <col min="13057" max="13057" width="15.375" style="188" customWidth="1"/>
    <col min="13058" max="13058" width="6.75" style="188" customWidth="1"/>
    <col min="13059" max="13062" width="17.625" style="188" customWidth="1"/>
    <col min="13063" max="13064" width="16.25" style="188" customWidth="1"/>
    <col min="13065" max="13312" width="9" style="188"/>
    <col min="13313" max="13313" width="15.375" style="188" customWidth="1"/>
    <col min="13314" max="13314" width="6.75" style="188" customWidth="1"/>
    <col min="13315" max="13318" width="17.625" style="188" customWidth="1"/>
    <col min="13319" max="13320" width="16.25" style="188" customWidth="1"/>
    <col min="13321" max="13568" width="9" style="188"/>
    <col min="13569" max="13569" width="15.375" style="188" customWidth="1"/>
    <col min="13570" max="13570" width="6.75" style="188" customWidth="1"/>
    <col min="13571" max="13574" width="17.625" style="188" customWidth="1"/>
    <col min="13575" max="13576" width="16.25" style="188" customWidth="1"/>
    <col min="13577" max="13824" width="9" style="188"/>
    <col min="13825" max="13825" width="15.375" style="188" customWidth="1"/>
    <col min="13826" max="13826" width="6.75" style="188" customWidth="1"/>
    <col min="13827" max="13830" width="17.625" style="188" customWidth="1"/>
    <col min="13831" max="13832" width="16.25" style="188" customWidth="1"/>
    <col min="13833" max="14080" width="9" style="188"/>
    <col min="14081" max="14081" width="15.375" style="188" customWidth="1"/>
    <col min="14082" max="14082" width="6.75" style="188" customWidth="1"/>
    <col min="14083" max="14086" width="17.625" style="188" customWidth="1"/>
    <col min="14087" max="14088" width="16.25" style="188" customWidth="1"/>
    <col min="14089" max="14336" width="9" style="188"/>
    <col min="14337" max="14337" width="15.375" style="188" customWidth="1"/>
    <col min="14338" max="14338" width="6.75" style="188" customWidth="1"/>
    <col min="14339" max="14342" width="17.625" style="188" customWidth="1"/>
    <col min="14343" max="14344" width="16.25" style="188" customWidth="1"/>
    <col min="14345" max="14592" width="9" style="188"/>
    <col min="14593" max="14593" width="15.375" style="188" customWidth="1"/>
    <col min="14594" max="14594" width="6.75" style="188" customWidth="1"/>
    <col min="14595" max="14598" width="17.625" style="188" customWidth="1"/>
    <col min="14599" max="14600" width="16.25" style="188" customWidth="1"/>
    <col min="14601" max="14848" width="9" style="188"/>
    <col min="14849" max="14849" width="15.375" style="188" customWidth="1"/>
    <col min="14850" max="14850" width="6.75" style="188" customWidth="1"/>
    <col min="14851" max="14854" width="17.625" style="188" customWidth="1"/>
    <col min="14855" max="14856" width="16.25" style="188" customWidth="1"/>
    <col min="14857" max="15104" width="9" style="188"/>
    <col min="15105" max="15105" width="15.375" style="188" customWidth="1"/>
    <col min="15106" max="15106" width="6.75" style="188" customWidth="1"/>
    <col min="15107" max="15110" width="17.625" style="188" customWidth="1"/>
    <col min="15111" max="15112" width="16.25" style="188" customWidth="1"/>
    <col min="15113" max="15360" width="9" style="188"/>
    <col min="15361" max="15361" width="15.375" style="188" customWidth="1"/>
    <col min="15362" max="15362" width="6.75" style="188" customWidth="1"/>
    <col min="15363" max="15366" width="17.625" style="188" customWidth="1"/>
    <col min="15367" max="15368" width="16.25" style="188" customWidth="1"/>
    <col min="15369" max="15616" width="9" style="188"/>
    <col min="15617" max="15617" width="15.375" style="188" customWidth="1"/>
    <col min="15618" max="15618" width="6.75" style="188" customWidth="1"/>
    <col min="15619" max="15622" width="17.625" style="188" customWidth="1"/>
    <col min="15623" max="15624" width="16.25" style="188" customWidth="1"/>
    <col min="15625" max="15872" width="9" style="188"/>
    <col min="15873" max="15873" width="15.375" style="188" customWidth="1"/>
    <col min="15874" max="15874" width="6.75" style="188" customWidth="1"/>
    <col min="15875" max="15878" width="17.625" style="188" customWidth="1"/>
    <col min="15879" max="15880" width="16.25" style="188" customWidth="1"/>
    <col min="15881" max="16128" width="9" style="188"/>
    <col min="16129" max="16129" width="15.375" style="188" customWidth="1"/>
    <col min="16130" max="16130" width="6.75" style="188" customWidth="1"/>
    <col min="16131" max="16134" width="17.625" style="188" customWidth="1"/>
    <col min="16135" max="16136" width="16.25" style="188" customWidth="1"/>
    <col min="16137" max="16384" width="9" style="188"/>
  </cols>
  <sheetData>
    <row r="1" spans="1:8" ht="16.5" customHeight="1">
      <c r="A1" s="187" t="s">
        <v>274</v>
      </c>
      <c r="G1" s="187" t="s">
        <v>275</v>
      </c>
      <c r="H1" s="189" t="s">
        <v>354</v>
      </c>
    </row>
    <row r="2" spans="1:8" ht="16.5" customHeight="1">
      <c r="A2" s="187" t="s">
        <v>355</v>
      </c>
      <c r="B2" s="190" t="s">
        <v>356</v>
      </c>
      <c r="C2" s="190"/>
      <c r="D2" s="190"/>
      <c r="E2" s="190"/>
      <c r="F2" s="191"/>
      <c r="G2" s="187" t="s">
        <v>279</v>
      </c>
      <c r="H2" s="192" t="s">
        <v>357</v>
      </c>
    </row>
    <row r="3" spans="1:8" ht="21">
      <c r="A3" s="218" t="s">
        <v>358</v>
      </c>
      <c r="B3" s="218"/>
      <c r="C3" s="218"/>
      <c r="D3" s="218"/>
      <c r="E3" s="218"/>
      <c r="F3" s="218"/>
      <c r="G3" s="218"/>
      <c r="H3" s="218"/>
    </row>
    <row r="4" spans="1:8" ht="18" customHeight="1">
      <c r="A4" s="219" t="s">
        <v>359</v>
      </c>
      <c r="B4" s="219"/>
      <c r="C4" s="219"/>
      <c r="D4" s="219"/>
      <c r="E4" s="219"/>
      <c r="F4" s="219"/>
      <c r="G4" s="219"/>
      <c r="H4" s="193" t="s">
        <v>285</v>
      </c>
    </row>
    <row r="5" spans="1:8" ht="18.75" customHeight="1">
      <c r="A5" s="220" t="s">
        <v>360</v>
      </c>
      <c r="B5" s="220"/>
      <c r="C5" s="221" t="s">
        <v>361</v>
      </c>
      <c r="D5" s="221"/>
      <c r="E5" s="221"/>
      <c r="F5" s="222" t="s">
        <v>362</v>
      </c>
      <c r="G5" s="222"/>
      <c r="H5" s="222"/>
    </row>
    <row r="6" spans="1:8" ht="14.25" customHeight="1">
      <c r="A6" s="220"/>
      <c r="B6" s="220"/>
      <c r="C6" s="194" t="s">
        <v>289</v>
      </c>
      <c r="D6" s="194" t="s">
        <v>363</v>
      </c>
      <c r="E6" s="194" t="s">
        <v>364</v>
      </c>
      <c r="F6" s="194" t="s">
        <v>289</v>
      </c>
      <c r="G6" s="195" t="s">
        <v>363</v>
      </c>
      <c r="H6" s="196" t="s">
        <v>364</v>
      </c>
    </row>
    <row r="7" spans="1:8" ht="15.75" customHeight="1">
      <c r="A7" s="197" t="s">
        <v>289</v>
      </c>
      <c r="B7" s="198"/>
      <c r="C7" s="199">
        <f t="shared" ref="C7:C22" si="0">D7+E7</f>
        <v>4431745000</v>
      </c>
      <c r="D7" s="199">
        <f>SUM(D9:D21)</f>
        <v>3056843000</v>
      </c>
      <c r="E7" s="199">
        <f>SUM(E9:E21)</f>
        <v>1374902000</v>
      </c>
      <c r="F7" s="200">
        <f>SUM(F9:F21)</f>
        <v>0</v>
      </c>
      <c r="G7" s="200">
        <f>SUM(G9:G21)</f>
        <v>0</v>
      </c>
      <c r="H7" s="200">
        <f>SUM(H9:H21)</f>
        <v>0</v>
      </c>
    </row>
    <row r="8" spans="1:8" ht="2.25" hidden="1" customHeight="1">
      <c r="B8" s="201"/>
      <c r="C8" s="199">
        <f t="shared" si="0"/>
        <v>0</v>
      </c>
      <c r="D8" s="202"/>
      <c r="E8" s="202"/>
      <c r="F8" s="203"/>
      <c r="G8" s="200"/>
      <c r="H8" s="200"/>
    </row>
    <row r="9" spans="1:8" ht="16.5" customHeight="1">
      <c r="A9" s="214" t="s">
        <v>313</v>
      </c>
      <c r="B9" s="214"/>
      <c r="C9" s="204">
        <f t="shared" si="0"/>
        <v>67937000</v>
      </c>
      <c r="D9" s="202">
        <v>67609000</v>
      </c>
      <c r="E9" s="202">
        <v>328000</v>
      </c>
      <c r="F9" s="203">
        <v>0</v>
      </c>
      <c r="G9" s="203">
        <v>0</v>
      </c>
      <c r="H9" s="203">
        <v>0</v>
      </c>
    </row>
    <row r="10" spans="1:8" ht="16.5" customHeight="1">
      <c r="A10" s="214" t="s">
        <v>314</v>
      </c>
      <c r="B10" s="214"/>
      <c r="C10" s="204">
        <f t="shared" si="0"/>
        <v>2422953000</v>
      </c>
      <c r="D10" s="202">
        <v>1399812000</v>
      </c>
      <c r="E10" s="202">
        <v>1023141000</v>
      </c>
      <c r="F10" s="203">
        <v>0</v>
      </c>
      <c r="G10" s="203">
        <v>0</v>
      </c>
      <c r="H10" s="203">
        <v>0</v>
      </c>
    </row>
    <row r="11" spans="1:8" ht="17.45" customHeight="1">
      <c r="A11" s="214" t="s">
        <v>365</v>
      </c>
      <c r="B11" s="214"/>
      <c r="C11" s="204">
        <f t="shared" si="0"/>
        <v>39857000</v>
      </c>
      <c r="D11" s="202">
        <v>39857000</v>
      </c>
      <c r="E11" s="203">
        <v>0</v>
      </c>
      <c r="F11" s="203">
        <v>0</v>
      </c>
      <c r="G11" s="203">
        <v>0</v>
      </c>
      <c r="H11" s="203">
        <v>0</v>
      </c>
    </row>
    <row r="12" spans="1:8" ht="16.5" customHeight="1">
      <c r="A12" s="214" t="s">
        <v>316</v>
      </c>
      <c r="B12" s="214"/>
      <c r="C12" s="202">
        <f t="shared" si="0"/>
        <v>363543000</v>
      </c>
      <c r="D12" s="202">
        <v>280114000</v>
      </c>
      <c r="E12" s="202">
        <v>83429000</v>
      </c>
      <c r="F12" s="203">
        <v>0</v>
      </c>
      <c r="G12" s="203">
        <v>0</v>
      </c>
      <c r="H12" s="203">
        <v>0</v>
      </c>
    </row>
    <row r="13" spans="1:8" ht="16.5" customHeight="1">
      <c r="A13" s="214" t="s">
        <v>317</v>
      </c>
      <c r="B13" s="214"/>
      <c r="C13" s="204">
        <f t="shared" si="0"/>
        <v>206344000</v>
      </c>
      <c r="D13" s="202">
        <v>180595000</v>
      </c>
      <c r="E13" s="202">
        <v>25749000</v>
      </c>
      <c r="F13" s="203">
        <v>0</v>
      </c>
      <c r="G13" s="203">
        <v>0</v>
      </c>
      <c r="H13" s="203">
        <v>0</v>
      </c>
    </row>
    <row r="14" spans="1:8" ht="16.5" customHeight="1">
      <c r="A14" s="214" t="s">
        <v>318</v>
      </c>
      <c r="B14" s="214"/>
      <c r="C14" s="204">
        <f t="shared" si="0"/>
        <v>143546000</v>
      </c>
      <c r="D14" s="202">
        <v>125603000</v>
      </c>
      <c r="E14" s="202">
        <v>17943000</v>
      </c>
      <c r="F14" s="203">
        <v>0</v>
      </c>
      <c r="G14" s="203">
        <v>0</v>
      </c>
      <c r="H14" s="203">
        <v>0</v>
      </c>
    </row>
    <row r="15" spans="1:8" ht="16.5" customHeight="1">
      <c r="A15" s="214" t="s">
        <v>319</v>
      </c>
      <c r="B15" s="214"/>
      <c r="C15" s="204">
        <f t="shared" si="0"/>
        <v>30739000</v>
      </c>
      <c r="D15" s="202">
        <v>30659000</v>
      </c>
      <c r="E15" s="202">
        <v>80000</v>
      </c>
      <c r="F15" s="203">
        <v>0</v>
      </c>
      <c r="G15" s="203">
        <v>0</v>
      </c>
      <c r="H15" s="203">
        <v>0</v>
      </c>
    </row>
    <row r="16" spans="1:8" ht="16.5" customHeight="1">
      <c r="A16" s="214" t="s">
        <v>320</v>
      </c>
      <c r="B16" s="214"/>
      <c r="C16" s="204">
        <f t="shared" si="0"/>
        <v>34213000</v>
      </c>
      <c r="D16" s="202">
        <v>30856000</v>
      </c>
      <c r="E16" s="202">
        <v>3357000</v>
      </c>
      <c r="F16" s="203">
        <v>0</v>
      </c>
      <c r="G16" s="203">
        <v>0</v>
      </c>
      <c r="H16" s="203">
        <v>0</v>
      </c>
    </row>
    <row r="17" spans="1:8" ht="18.600000000000001" customHeight="1">
      <c r="A17" s="214" t="s">
        <v>321</v>
      </c>
      <c r="B17" s="214"/>
      <c r="C17" s="204">
        <f t="shared" si="0"/>
        <v>599956000</v>
      </c>
      <c r="D17" s="202">
        <v>542481000</v>
      </c>
      <c r="E17" s="202">
        <v>57475000</v>
      </c>
      <c r="F17" s="203">
        <v>0</v>
      </c>
      <c r="G17" s="203">
        <v>0</v>
      </c>
      <c r="H17" s="203">
        <v>0</v>
      </c>
    </row>
    <row r="18" spans="1:8" ht="18.600000000000001" customHeight="1">
      <c r="A18" s="214" t="s">
        <v>322</v>
      </c>
      <c r="B18" s="214"/>
      <c r="C18" s="204">
        <f t="shared" si="0"/>
        <v>370718000</v>
      </c>
      <c r="D18" s="202">
        <v>251718000</v>
      </c>
      <c r="E18" s="202">
        <v>119000000</v>
      </c>
      <c r="F18" s="203">
        <v>0</v>
      </c>
      <c r="G18" s="203">
        <v>0</v>
      </c>
      <c r="H18" s="203">
        <v>0</v>
      </c>
    </row>
    <row r="19" spans="1:8" ht="18.600000000000001" customHeight="1">
      <c r="A19" s="214" t="s">
        <v>323</v>
      </c>
      <c r="B19" s="214"/>
      <c r="C19" s="204">
        <f t="shared" si="0"/>
        <v>111939000</v>
      </c>
      <c r="D19" s="202">
        <v>67539000</v>
      </c>
      <c r="E19" s="202">
        <v>44400000</v>
      </c>
      <c r="F19" s="203">
        <v>0</v>
      </c>
      <c r="G19" s="203">
        <v>0</v>
      </c>
      <c r="H19" s="203">
        <v>0</v>
      </c>
    </row>
    <row r="20" spans="1:8" ht="21" customHeight="1">
      <c r="A20" s="215" t="s">
        <v>366</v>
      </c>
      <c r="B20" s="216"/>
      <c r="C20" s="204">
        <f t="shared" si="0"/>
        <v>25000000</v>
      </c>
      <c r="D20" s="202">
        <v>25000000</v>
      </c>
      <c r="E20" s="203">
        <v>0</v>
      </c>
      <c r="F20" s="203"/>
      <c r="G20" s="203"/>
      <c r="H20" s="203"/>
    </row>
    <row r="21" spans="1:8" ht="18.600000000000001" customHeight="1">
      <c r="A21" s="217" t="s">
        <v>325</v>
      </c>
      <c r="B21" s="217"/>
      <c r="C21" s="202">
        <f t="shared" si="0"/>
        <v>15000000</v>
      </c>
      <c r="D21" s="202">
        <v>15000000</v>
      </c>
      <c r="E21" s="203">
        <v>0</v>
      </c>
      <c r="F21" s="203">
        <v>0</v>
      </c>
      <c r="G21" s="203">
        <v>0</v>
      </c>
      <c r="H21" s="203">
        <v>0</v>
      </c>
    </row>
    <row r="22" spans="1:8" ht="0.75" customHeight="1">
      <c r="A22" s="190"/>
      <c r="B22" s="190"/>
      <c r="C22" s="205">
        <f t="shared" si="0"/>
        <v>0</v>
      </c>
      <c r="D22" s="190"/>
      <c r="E22" s="190"/>
      <c r="F22" s="190"/>
      <c r="G22" s="190"/>
      <c r="H22" s="190"/>
    </row>
    <row r="23" spans="1:8" ht="16.5">
      <c r="A23" s="206" t="s">
        <v>326</v>
      </c>
      <c r="B23" s="206"/>
      <c r="C23" s="207" t="s">
        <v>327</v>
      </c>
      <c r="D23" s="208" t="s">
        <v>328</v>
      </c>
      <c r="E23" s="206"/>
      <c r="F23" s="197" t="s">
        <v>329</v>
      </c>
      <c r="G23" s="211" t="s">
        <v>367</v>
      </c>
      <c r="H23" s="211"/>
    </row>
    <row r="24" spans="1:8" ht="16.5">
      <c r="A24" s="206"/>
      <c r="B24" s="206"/>
      <c r="C24" s="206"/>
      <c r="D24" s="209" t="s">
        <v>331</v>
      </c>
      <c r="E24" s="206"/>
      <c r="F24" s="206"/>
    </row>
    <row r="25" spans="1:8">
      <c r="A25" s="212" t="s">
        <v>332</v>
      </c>
      <c r="B25" s="212"/>
      <c r="C25" s="212"/>
      <c r="D25" s="212"/>
      <c r="E25" s="212"/>
      <c r="F25" s="212"/>
      <c r="G25" s="212"/>
    </row>
    <row r="26" spans="1:8" s="210" customFormat="1">
      <c r="A26" s="212" t="s">
        <v>353</v>
      </c>
      <c r="B26" s="212"/>
      <c r="C26" s="212"/>
      <c r="D26" s="212"/>
      <c r="E26" s="212"/>
      <c r="F26" s="212"/>
      <c r="G26" s="212"/>
    </row>
    <row r="27" spans="1:8" ht="16.5">
      <c r="A27" s="213"/>
      <c r="B27" s="213"/>
      <c r="C27" s="213"/>
      <c r="D27" s="213"/>
      <c r="E27" s="213"/>
      <c r="F27" s="213"/>
      <c r="G27" s="213"/>
      <c r="H27" s="213"/>
    </row>
  </sheetData>
  <sheetProtection selectLockedCells="1" selectUnlockedCells="1"/>
  <mergeCells count="22">
    <mergeCell ref="A15:B15"/>
    <mergeCell ref="A3:H3"/>
    <mergeCell ref="A4:G4"/>
    <mergeCell ref="A5:B6"/>
    <mergeCell ref="C5:E5"/>
    <mergeCell ref="F5:H5"/>
    <mergeCell ref="A9:B9"/>
    <mergeCell ref="A10:B10"/>
    <mergeCell ref="A11:B11"/>
    <mergeCell ref="A12:B12"/>
    <mergeCell ref="A13:B13"/>
    <mergeCell ref="A14:B14"/>
    <mergeCell ref="G23:H23"/>
    <mergeCell ref="A25:G25"/>
    <mergeCell ref="A26:G26"/>
    <mergeCell ref="A27:H27"/>
    <mergeCell ref="A16:B16"/>
    <mergeCell ref="A17:B17"/>
    <mergeCell ref="A18:B18"/>
    <mergeCell ref="A19:B19"/>
    <mergeCell ref="A20:B20"/>
    <mergeCell ref="A21:B21"/>
  </mergeCells>
  <phoneticPr fontId="37" type="noConversion"/>
  <printOptions horizontalCentered="1"/>
  <pageMargins left="0.55118110236220474" right="0.55118110236220474" top="0.94488188976377963" bottom="0.15748031496062992" header="0.35433070866141736" footer="0.15748031496062992"/>
  <pageSetup paperSize="9" firstPageNumber="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4C7338-1990-49A8-907D-8733C78CE316}">
  <dimension ref="A1:Y25"/>
  <sheetViews>
    <sheetView workbookViewId="0"/>
  </sheetViews>
  <sheetFormatPr defaultColWidth="6.25" defaultRowHeight="12.75"/>
  <cols>
    <col min="1" max="1" width="5.5" style="172" customWidth="1"/>
    <col min="2" max="2" width="9.75" style="172" customWidth="1"/>
    <col min="3" max="3" width="14.75" style="172" bestFit="1" customWidth="1"/>
    <col min="4" max="4" width="8" style="172" customWidth="1"/>
    <col min="5" max="5" width="9.375" style="172" customWidth="1"/>
    <col min="6" max="6" width="12.25" style="172" customWidth="1"/>
    <col min="7" max="7" width="9.875" style="172" customWidth="1"/>
    <col min="8" max="8" width="11" style="172" customWidth="1"/>
    <col min="9" max="9" width="11.75" style="172" customWidth="1"/>
    <col min="10" max="10" width="10.125" style="172" customWidth="1"/>
    <col min="11" max="11" width="10" style="172" bestFit="1" customWidth="1"/>
    <col min="12" max="12" width="15.625" style="172" bestFit="1" customWidth="1"/>
    <col min="13" max="13" width="6.75" style="172" customWidth="1"/>
    <col min="14" max="14" width="8.125" style="172" customWidth="1"/>
    <col min="15" max="15" width="11.5" style="172" customWidth="1"/>
    <col min="16" max="16" width="4.875" style="172" customWidth="1"/>
    <col min="17" max="17" width="5.375" style="172" customWidth="1"/>
    <col min="18" max="18" width="10.75" style="172" customWidth="1"/>
    <col min="19" max="19" width="9.25" style="172" customWidth="1"/>
    <col min="20" max="20" width="11.375" style="172" customWidth="1"/>
    <col min="21" max="21" width="9.375" style="172" customWidth="1"/>
    <col min="22" max="22" width="11.5" style="172" customWidth="1"/>
    <col min="23" max="23" width="6.75" style="172" customWidth="1"/>
    <col min="24" max="24" width="9.375" style="172" customWidth="1"/>
    <col min="25" max="25" width="43" style="172" bestFit="1" customWidth="1"/>
    <col min="26" max="256" width="6.25" style="172"/>
    <col min="257" max="257" width="5.5" style="172" customWidth="1"/>
    <col min="258" max="258" width="9.75" style="172" customWidth="1"/>
    <col min="259" max="259" width="13" style="172" customWidth="1"/>
    <col min="260" max="260" width="8" style="172" customWidth="1"/>
    <col min="261" max="261" width="9.375" style="172" customWidth="1"/>
    <col min="262" max="262" width="12.25" style="172" customWidth="1"/>
    <col min="263" max="263" width="9.875" style="172" customWidth="1"/>
    <col min="264" max="264" width="11" style="172" customWidth="1"/>
    <col min="265" max="265" width="11.75" style="172" customWidth="1"/>
    <col min="266" max="266" width="10.125" style="172" customWidth="1"/>
    <col min="267" max="267" width="10" style="172" bestFit="1" customWidth="1"/>
    <col min="268" max="268" width="15.625" style="172" bestFit="1" customWidth="1"/>
    <col min="269" max="269" width="6.75" style="172" customWidth="1"/>
    <col min="270" max="270" width="8.125" style="172" customWidth="1"/>
    <col min="271" max="271" width="11.5" style="172" customWidth="1"/>
    <col min="272" max="272" width="4.875" style="172" customWidth="1"/>
    <col min="273" max="273" width="5.375" style="172" customWidth="1"/>
    <col min="274" max="274" width="10.75" style="172" customWidth="1"/>
    <col min="275" max="275" width="9.25" style="172" customWidth="1"/>
    <col min="276" max="276" width="11.375" style="172" customWidth="1"/>
    <col min="277" max="277" width="9.375" style="172" customWidth="1"/>
    <col min="278" max="278" width="11.5" style="172" customWidth="1"/>
    <col min="279" max="279" width="6.75" style="172" customWidth="1"/>
    <col min="280" max="280" width="9.375" style="172" customWidth="1"/>
    <col min="281" max="281" width="43" style="172" bestFit="1" customWidth="1"/>
    <col min="282" max="512" width="6.25" style="172"/>
    <col min="513" max="513" width="5.5" style="172" customWidth="1"/>
    <col min="514" max="514" width="9.75" style="172" customWidth="1"/>
    <col min="515" max="515" width="13" style="172" customWidth="1"/>
    <col min="516" max="516" width="8" style="172" customWidth="1"/>
    <col min="517" max="517" width="9.375" style="172" customWidth="1"/>
    <col min="518" max="518" width="12.25" style="172" customWidth="1"/>
    <col min="519" max="519" width="9.875" style="172" customWidth="1"/>
    <col min="520" max="520" width="11" style="172" customWidth="1"/>
    <col min="521" max="521" width="11.75" style="172" customWidth="1"/>
    <col min="522" max="522" width="10.125" style="172" customWidth="1"/>
    <col min="523" max="523" width="10" style="172" bestFit="1" customWidth="1"/>
    <col min="524" max="524" width="15.625" style="172" bestFit="1" customWidth="1"/>
    <col min="525" max="525" width="6.75" style="172" customWidth="1"/>
    <col min="526" max="526" width="8.125" style="172" customWidth="1"/>
    <col min="527" max="527" width="11.5" style="172" customWidth="1"/>
    <col min="528" max="528" width="4.875" style="172" customWidth="1"/>
    <col min="529" max="529" width="5.375" style="172" customWidth="1"/>
    <col min="530" max="530" width="10.75" style="172" customWidth="1"/>
    <col min="531" max="531" width="9.25" style="172" customWidth="1"/>
    <col min="532" max="532" width="11.375" style="172" customWidth="1"/>
    <col min="533" max="533" width="9.375" style="172" customWidth="1"/>
    <col min="534" max="534" width="11.5" style="172" customWidth="1"/>
    <col min="535" max="535" width="6.75" style="172" customWidth="1"/>
    <col min="536" max="536" width="9.375" style="172" customWidth="1"/>
    <col min="537" max="537" width="43" style="172" bestFit="1" customWidth="1"/>
    <col min="538" max="768" width="6.25" style="172"/>
    <col min="769" max="769" width="5.5" style="172" customWidth="1"/>
    <col min="770" max="770" width="9.75" style="172" customWidth="1"/>
    <col min="771" max="771" width="13" style="172" customWidth="1"/>
    <col min="772" max="772" width="8" style="172" customWidth="1"/>
    <col min="773" max="773" width="9.375" style="172" customWidth="1"/>
    <col min="774" max="774" width="12.25" style="172" customWidth="1"/>
    <col min="775" max="775" width="9.875" style="172" customWidth="1"/>
    <col min="776" max="776" width="11" style="172" customWidth="1"/>
    <col min="777" max="777" width="11.75" style="172" customWidth="1"/>
    <col min="778" max="778" width="10.125" style="172" customWidth="1"/>
    <col min="779" max="779" width="10" style="172" bestFit="1" customWidth="1"/>
    <col min="780" max="780" width="15.625" style="172" bestFit="1" customWidth="1"/>
    <col min="781" max="781" width="6.75" style="172" customWidth="1"/>
    <col min="782" max="782" width="8.125" style="172" customWidth="1"/>
    <col min="783" max="783" width="11.5" style="172" customWidth="1"/>
    <col min="784" max="784" width="4.875" style="172" customWidth="1"/>
    <col min="785" max="785" width="5.375" style="172" customWidth="1"/>
    <col min="786" max="786" width="10.75" style="172" customWidth="1"/>
    <col min="787" max="787" width="9.25" style="172" customWidth="1"/>
    <col min="788" max="788" width="11.375" style="172" customWidth="1"/>
    <col min="789" max="789" width="9.375" style="172" customWidth="1"/>
    <col min="790" max="790" width="11.5" style="172" customWidth="1"/>
    <col min="791" max="791" width="6.75" style="172" customWidth="1"/>
    <col min="792" max="792" width="9.375" style="172" customWidth="1"/>
    <col min="793" max="793" width="43" style="172" bestFit="1" customWidth="1"/>
    <col min="794" max="1024" width="6.25" style="172"/>
    <col min="1025" max="1025" width="5.5" style="172" customWidth="1"/>
    <col min="1026" max="1026" width="9.75" style="172" customWidth="1"/>
    <col min="1027" max="1027" width="13" style="172" customWidth="1"/>
    <col min="1028" max="1028" width="8" style="172" customWidth="1"/>
    <col min="1029" max="1029" width="9.375" style="172" customWidth="1"/>
    <col min="1030" max="1030" width="12.25" style="172" customWidth="1"/>
    <col min="1031" max="1031" width="9.875" style="172" customWidth="1"/>
    <col min="1032" max="1032" width="11" style="172" customWidth="1"/>
    <col min="1033" max="1033" width="11.75" style="172" customWidth="1"/>
    <col min="1034" max="1034" width="10.125" style="172" customWidth="1"/>
    <col min="1035" max="1035" width="10" style="172" bestFit="1" customWidth="1"/>
    <col min="1036" max="1036" width="15.625" style="172" bestFit="1" customWidth="1"/>
    <col min="1037" max="1037" width="6.75" style="172" customWidth="1"/>
    <col min="1038" max="1038" width="8.125" style="172" customWidth="1"/>
    <col min="1039" max="1039" width="11.5" style="172" customWidth="1"/>
    <col min="1040" max="1040" width="4.875" style="172" customWidth="1"/>
    <col min="1041" max="1041" width="5.375" style="172" customWidth="1"/>
    <col min="1042" max="1042" width="10.75" style="172" customWidth="1"/>
    <col min="1043" max="1043" width="9.25" style="172" customWidth="1"/>
    <col min="1044" max="1044" width="11.375" style="172" customWidth="1"/>
    <col min="1045" max="1045" width="9.375" style="172" customWidth="1"/>
    <col min="1046" max="1046" width="11.5" style="172" customWidth="1"/>
    <col min="1047" max="1047" width="6.75" style="172" customWidth="1"/>
    <col min="1048" max="1048" width="9.375" style="172" customWidth="1"/>
    <col min="1049" max="1049" width="43" style="172" bestFit="1" customWidth="1"/>
    <col min="1050" max="1280" width="6.25" style="172"/>
    <col min="1281" max="1281" width="5.5" style="172" customWidth="1"/>
    <col min="1282" max="1282" width="9.75" style="172" customWidth="1"/>
    <col min="1283" max="1283" width="13" style="172" customWidth="1"/>
    <col min="1284" max="1284" width="8" style="172" customWidth="1"/>
    <col min="1285" max="1285" width="9.375" style="172" customWidth="1"/>
    <col min="1286" max="1286" width="12.25" style="172" customWidth="1"/>
    <col min="1287" max="1287" width="9.875" style="172" customWidth="1"/>
    <col min="1288" max="1288" width="11" style="172" customWidth="1"/>
    <col min="1289" max="1289" width="11.75" style="172" customWidth="1"/>
    <col min="1290" max="1290" width="10.125" style="172" customWidth="1"/>
    <col min="1291" max="1291" width="10" style="172" bestFit="1" customWidth="1"/>
    <col min="1292" max="1292" width="15.625" style="172" bestFit="1" customWidth="1"/>
    <col min="1293" max="1293" width="6.75" style="172" customWidth="1"/>
    <col min="1294" max="1294" width="8.125" style="172" customWidth="1"/>
    <col min="1295" max="1295" width="11.5" style="172" customWidth="1"/>
    <col min="1296" max="1296" width="4.875" style="172" customWidth="1"/>
    <col min="1297" max="1297" width="5.375" style="172" customWidth="1"/>
    <col min="1298" max="1298" width="10.75" style="172" customWidth="1"/>
    <col min="1299" max="1299" width="9.25" style="172" customWidth="1"/>
    <col min="1300" max="1300" width="11.375" style="172" customWidth="1"/>
    <col min="1301" max="1301" width="9.375" style="172" customWidth="1"/>
    <col min="1302" max="1302" width="11.5" style="172" customWidth="1"/>
    <col min="1303" max="1303" width="6.75" style="172" customWidth="1"/>
    <col min="1304" max="1304" width="9.375" style="172" customWidth="1"/>
    <col min="1305" max="1305" width="43" style="172" bestFit="1" customWidth="1"/>
    <col min="1306" max="1536" width="6.25" style="172"/>
    <col min="1537" max="1537" width="5.5" style="172" customWidth="1"/>
    <col min="1538" max="1538" width="9.75" style="172" customWidth="1"/>
    <col min="1539" max="1539" width="13" style="172" customWidth="1"/>
    <col min="1540" max="1540" width="8" style="172" customWidth="1"/>
    <col min="1541" max="1541" width="9.375" style="172" customWidth="1"/>
    <col min="1542" max="1542" width="12.25" style="172" customWidth="1"/>
    <col min="1543" max="1543" width="9.875" style="172" customWidth="1"/>
    <col min="1544" max="1544" width="11" style="172" customWidth="1"/>
    <col min="1545" max="1545" width="11.75" style="172" customWidth="1"/>
    <col min="1546" max="1546" width="10.125" style="172" customWidth="1"/>
    <col min="1547" max="1547" width="10" style="172" bestFit="1" customWidth="1"/>
    <col min="1548" max="1548" width="15.625" style="172" bestFit="1" customWidth="1"/>
    <col min="1549" max="1549" width="6.75" style="172" customWidth="1"/>
    <col min="1550" max="1550" width="8.125" style="172" customWidth="1"/>
    <col min="1551" max="1551" width="11.5" style="172" customWidth="1"/>
    <col min="1552" max="1552" width="4.875" style="172" customWidth="1"/>
    <col min="1553" max="1553" width="5.375" style="172" customWidth="1"/>
    <col min="1554" max="1554" width="10.75" style="172" customWidth="1"/>
    <col min="1555" max="1555" width="9.25" style="172" customWidth="1"/>
    <col min="1556" max="1556" width="11.375" style="172" customWidth="1"/>
    <col min="1557" max="1557" width="9.375" style="172" customWidth="1"/>
    <col min="1558" max="1558" width="11.5" style="172" customWidth="1"/>
    <col min="1559" max="1559" width="6.75" style="172" customWidth="1"/>
    <col min="1560" max="1560" width="9.375" style="172" customWidth="1"/>
    <col min="1561" max="1561" width="43" style="172" bestFit="1" customWidth="1"/>
    <col min="1562" max="1792" width="6.25" style="172"/>
    <col min="1793" max="1793" width="5.5" style="172" customWidth="1"/>
    <col min="1794" max="1794" width="9.75" style="172" customWidth="1"/>
    <col min="1795" max="1795" width="13" style="172" customWidth="1"/>
    <col min="1796" max="1796" width="8" style="172" customWidth="1"/>
    <col min="1797" max="1797" width="9.375" style="172" customWidth="1"/>
    <col min="1798" max="1798" width="12.25" style="172" customWidth="1"/>
    <col min="1799" max="1799" width="9.875" style="172" customWidth="1"/>
    <col min="1800" max="1800" width="11" style="172" customWidth="1"/>
    <col min="1801" max="1801" width="11.75" style="172" customWidth="1"/>
    <col min="1802" max="1802" width="10.125" style="172" customWidth="1"/>
    <col min="1803" max="1803" width="10" style="172" bestFit="1" customWidth="1"/>
    <col min="1804" max="1804" width="15.625" style="172" bestFit="1" customWidth="1"/>
    <col min="1805" max="1805" width="6.75" style="172" customWidth="1"/>
    <col min="1806" max="1806" width="8.125" style="172" customWidth="1"/>
    <col min="1807" max="1807" width="11.5" style="172" customWidth="1"/>
    <col min="1808" max="1808" width="4.875" style="172" customWidth="1"/>
    <col min="1809" max="1809" width="5.375" style="172" customWidth="1"/>
    <col min="1810" max="1810" width="10.75" style="172" customWidth="1"/>
    <col min="1811" max="1811" width="9.25" style="172" customWidth="1"/>
    <col min="1812" max="1812" width="11.375" style="172" customWidth="1"/>
    <col min="1813" max="1813" width="9.375" style="172" customWidth="1"/>
    <col min="1814" max="1814" width="11.5" style="172" customWidth="1"/>
    <col min="1815" max="1815" width="6.75" style="172" customWidth="1"/>
    <col min="1816" max="1816" width="9.375" style="172" customWidth="1"/>
    <col min="1817" max="1817" width="43" style="172" bestFit="1" customWidth="1"/>
    <col min="1818" max="2048" width="6.25" style="172"/>
    <col min="2049" max="2049" width="5.5" style="172" customWidth="1"/>
    <col min="2050" max="2050" width="9.75" style="172" customWidth="1"/>
    <col min="2051" max="2051" width="13" style="172" customWidth="1"/>
    <col min="2052" max="2052" width="8" style="172" customWidth="1"/>
    <col min="2053" max="2053" width="9.375" style="172" customWidth="1"/>
    <col min="2054" max="2054" width="12.25" style="172" customWidth="1"/>
    <col min="2055" max="2055" width="9.875" style="172" customWidth="1"/>
    <col min="2056" max="2056" width="11" style="172" customWidth="1"/>
    <col min="2057" max="2057" width="11.75" style="172" customWidth="1"/>
    <col min="2058" max="2058" width="10.125" style="172" customWidth="1"/>
    <col min="2059" max="2059" width="10" style="172" bestFit="1" customWidth="1"/>
    <col min="2060" max="2060" width="15.625" style="172" bestFit="1" customWidth="1"/>
    <col min="2061" max="2061" width="6.75" style="172" customWidth="1"/>
    <col min="2062" max="2062" width="8.125" style="172" customWidth="1"/>
    <col min="2063" max="2063" width="11.5" style="172" customWidth="1"/>
    <col min="2064" max="2064" width="4.875" style="172" customWidth="1"/>
    <col min="2065" max="2065" width="5.375" style="172" customWidth="1"/>
    <col min="2066" max="2066" width="10.75" style="172" customWidth="1"/>
    <col min="2067" max="2067" width="9.25" style="172" customWidth="1"/>
    <col min="2068" max="2068" width="11.375" style="172" customWidth="1"/>
    <col min="2069" max="2069" width="9.375" style="172" customWidth="1"/>
    <col min="2070" max="2070" width="11.5" style="172" customWidth="1"/>
    <col min="2071" max="2071" width="6.75" style="172" customWidth="1"/>
    <col min="2072" max="2072" width="9.375" style="172" customWidth="1"/>
    <col min="2073" max="2073" width="43" style="172" bestFit="1" customWidth="1"/>
    <col min="2074" max="2304" width="6.25" style="172"/>
    <col min="2305" max="2305" width="5.5" style="172" customWidth="1"/>
    <col min="2306" max="2306" width="9.75" style="172" customWidth="1"/>
    <col min="2307" max="2307" width="13" style="172" customWidth="1"/>
    <col min="2308" max="2308" width="8" style="172" customWidth="1"/>
    <col min="2309" max="2309" width="9.375" style="172" customWidth="1"/>
    <col min="2310" max="2310" width="12.25" style="172" customWidth="1"/>
    <col min="2311" max="2311" width="9.875" style="172" customWidth="1"/>
    <col min="2312" max="2312" width="11" style="172" customWidth="1"/>
    <col min="2313" max="2313" width="11.75" style="172" customWidth="1"/>
    <col min="2314" max="2314" width="10.125" style="172" customWidth="1"/>
    <col min="2315" max="2315" width="10" style="172" bestFit="1" customWidth="1"/>
    <col min="2316" max="2316" width="15.625" style="172" bestFit="1" customWidth="1"/>
    <col min="2317" max="2317" width="6.75" style="172" customWidth="1"/>
    <col min="2318" max="2318" width="8.125" style="172" customWidth="1"/>
    <col min="2319" max="2319" width="11.5" style="172" customWidth="1"/>
    <col min="2320" max="2320" width="4.875" style="172" customWidth="1"/>
    <col min="2321" max="2321" width="5.375" style="172" customWidth="1"/>
    <col min="2322" max="2322" width="10.75" style="172" customWidth="1"/>
    <col min="2323" max="2323" width="9.25" style="172" customWidth="1"/>
    <col min="2324" max="2324" width="11.375" style="172" customWidth="1"/>
    <col min="2325" max="2325" width="9.375" style="172" customWidth="1"/>
    <col min="2326" max="2326" width="11.5" style="172" customWidth="1"/>
    <col min="2327" max="2327" width="6.75" style="172" customWidth="1"/>
    <col min="2328" max="2328" width="9.375" style="172" customWidth="1"/>
    <col min="2329" max="2329" width="43" style="172" bestFit="1" customWidth="1"/>
    <col min="2330" max="2560" width="6.25" style="172"/>
    <col min="2561" max="2561" width="5.5" style="172" customWidth="1"/>
    <col min="2562" max="2562" width="9.75" style="172" customWidth="1"/>
    <col min="2563" max="2563" width="13" style="172" customWidth="1"/>
    <col min="2564" max="2564" width="8" style="172" customWidth="1"/>
    <col min="2565" max="2565" width="9.375" style="172" customWidth="1"/>
    <col min="2566" max="2566" width="12.25" style="172" customWidth="1"/>
    <col min="2567" max="2567" width="9.875" style="172" customWidth="1"/>
    <col min="2568" max="2568" width="11" style="172" customWidth="1"/>
    <col min="2569" max="2569" width="11.75" style="172" customWidth="1"/>
    <col min="2570" max="2570" width="10.125" style="172" customWidth="1"/>
    <col min="2571" max="2571" width="10" style="172" bestFit="1" customWidth="1"/>
    <col min="2572" max="2572" width="15.625" style="172" bestFit="1" customWidth="1"/>
    <col min="2573" max="2573" width="6.75" style="172" customWidth="1"/>
    <col min="2574" max="2574" width="8.125" style="172" customWidth="1"/>
    <col min="2575" max="2575" width="11.5" style="172" customWidth="1"/>
    <col min="2576" max="2576" width="4.875" style="172" customWidth="1"/>
    <col min="2577" max="2577" width="5.375" style="172" customWidth="1"/>
    <col min="2578" max="2578" width="10.75" style="172" customWidth="1"/>
    <col min="2579" max="2579" width="9.25" style="172" customWidth="1"/>
    <col min="2580" max="2580" width="11.375" style="172" customWidth="1"/>
    <col min="2581" max="2581" width="9.375" style="172" customWidth="1"/>
    <col min="2582" max="2582" width="11.5" style="172" customWidth="1"/>
    <col min="2583" max="2583" width="6.75" style="172" customWidth="1"/>
    <col min="2584" max="2584" width="9.375" style="172" customWidth="1"/>
    <col min="2585" max="2585" width="43" style="172" bestFit="1" customWidth="1"/>
    <col min="2586" max="2816" width="6.25" style="172"/>
    <col min="2817" max="2817" width="5.5" style="172" customWidth="1"/>
    <col min="2818" max="2818" width="9.75" style="172" customWidth="1"/>
    <col min="2819" max="2819" width="13" style="172" customWidth="1"/>
    <col min="2820" max="2820" width="8" style="172" customWidth="1"/>
    <col min="2821" max="2821" width="9.375" style="172" customWidth="1"/>
    <col min="2822" max="2822" width="12.25" style="172" customWidth="1"/>
    <col min="2823" max="2823" width="9.875" style="172" customWidth="1"/>
    <col min="2824" max="2824" width="11" style="172" customWidth="1"/>
    <col min="2825" max="2825" width="11.75" style="172" customWidth="1"/>
    <col min="2826" max="2826" width="10.125" style="172" customWidth="1"/>
    <col min="2827" max="2827" width="10" style="172" bestFit="1" customWidth="1"/>
    <col min="2828" max="2828" width="15.625" style="172" bestFit="1" customWidth="1"/>
    <col min="2829" max="2829" width="6.75" style="172" customWidth="1"/>
    <col min="2830" max="2830" width="8.125" style="172" customWidth="1"/>
    <col min="2831" max="2831" width="11.5" style="172" customWidth="1"/>
    <col min="2832" max="2832" width="4.875" style="172" customWidth="1"/>
    <col min="2833" max="2833" width="5.375" style="172" customWidth="1"/>
    <col min="2834" max="2834" width="10.75" style="172" customWidth="1"/>
    <col min="2835" max="2835" width="9.25" style="172" customWidth="1"/>
    <col min="2836" max="2836" width="11.375" style="172" customWidth="1"/>
    <col min="2837" max="2837" width="9.375" style="172" customWidth="1"/>
    <col min="2838" max="2838" width="11.5" style="172" customWidth="1"/>
    <col min="2839" max="2839" width="6.75" style="172" customWidth="1"/>
    <col min="2840" max="2840" width="9.375" style="172" customWidth="1"/>
    <col min="2841" max="2841" width="43" style="172" bestFit="1" customWidth="1"/>
    <col min="2842" max="3072" width="6.25" style="172"/>
    <col min="3073" max="3073" width="5.5" style="172" customWidth="1"/>
    <col min="3074" max="3074" width="9.75" style="172" customWidth="1"/>
    <col min="3075" max="3075" width="13" style="172" customWidth="1"/>
    <col min="3076" max="3076" width="8" style="172" customWidth="1"/>
    <col min="3077" max="3077" width="9.375" style="172" customWidth="1"/>
    <col min="3078" max="3078" width="12.25" style="172" customWidth="1"/>
    <col min="3079" max="3079" width="9.875" style="172" customWidth="1"/>
    <col min="3080" max="3080" width="11" style="172" customWidth="1"/>
    <col min="3081" max="3081" width="11.75" style="172" customWidth="1"/>
    <col min="3082" max="3082" width="10.125" style="172" customWidth="1"/>
    <col min="3083" max="3083" width="10" style="172" bestFit="1" customWidth="1"/>
    <col min="3084" max="3084" width="15.625" style="172" bestFit="1" customWidth="1"/>
    <col min="3085" max="3085" width="6.75" style="172" customWidth="1"/>
    <col min="3086" max="3086" width="8.125" style="172" customWidth="1"/>
    <col min="3087" max="3087" width="11.5" style="172" customWidth="1"/>
    <col min="3088" max="3088" width="4.875" style="172" customWidth="1"/>
    <col min="3089" max="3089" width="5.375" style="172" customWidth="1"/>
    <col min="3090" max="3090" width="10.75" style="172" customWidth="1"/>
    <col min="3091" max="3091" width="9.25" style="172" customWidth="1"/>
    <col min="3092" max="3092" width="11.375" style="172" customWidth="1"/>
    <col min="3093" max="3093" width="9.375" style="172" customWidth="1"/>
    <col min="3094" max="3094" width="11.5" style="172" customWidth="1"/>
    <col min="3095" max="3095" width="6.75" style="172" customWidth="1"/>
    <col min="3096" max="3096" width="9.375" style="172" customWidth="1"/>
    <col min="3097" max="3097" width="43" style="172" bestFit="1" customWidth="1"/>
    <col min="3098" max="3328" width="6.25" style="172"/>
    <col min="3329" max="3329" width="5.5" style="172" customWidth="1"/>
    <col min="3330" max="3330" width="9.75" style="172" customWidth="1"/>
    <col min="3331" max="3331" width="13" style="172" customWidth="1"/>
    <col min="3332" max="3332" width="8" style="172" customWidth="1"/>
    <col min="3333" max="3333" width="9.375" style="172" customWidth="1"/>
    <col min="3334" max="3334" width="12.25" style="172" customWidth="1"/>
    <col min="3335" max="3335" width="9.875" style="172" customWidth="1"/>
    <col min="3336" max="3336" width="11" style="172" customWidth="1"/>
    <col min="3337" max="3337" width="11.75" style="172" customWidth="1"/>
    <col min="3338" max="3338" width="10.125" style="172" customWidth="1"/>
    <col min="3339" max="3339" width="10" style="172" bestFit="1" customWidth="1"/>
    <col min="3340" max="3340" width="15.625" style="172" bestFit="1" customWidth="1"/>
    <col min="3341" max="3341" width="6.75" style="172" customWidth="1"/>
    <col min="3342" max="3342" width="8.125" style="172" customWidth="1"/>
    <col min="3343" max="3343" width="11.5" style="172" customWidth="1"/>
    <col min="3344" max="3344" width="4.875" style="172" customWidth="1"/>
    <col min="3345" max="3345" width="5.375" style="172" customWidth="1"/>
    <col min="3346" max="3346" width="10.75" style="172" customWidth="1"/>
    <col min="3347" max="3347" width="9.25" style="172" customWidth="1"/>
    <col min="3348" max="3348" width="11.375" style="172" customWidth="1"/>
    <col min="3349" max="3349" width="9.375" style="172" customWidth="1"/>
    <col min="3350" max="3350" width="11.5" style="172" customWidth="1"/>
    <col min="3351" max="3351" width="6.75" style="172" customWidth="1"/>
    <col min="3352" max="3352" width="9.375" style="172" customWidth="1"/>
    <col min="3353" max="3353" width="43" style="172" bestFit="1" customWidth="1"/>
    <col min="3354" max="3584" width="6.25" style="172"/>
    <col min="3585" max="3585" width="5.5" style="172" customWidth="1"/>
    <col min="3586" max="3586" width="9.75" style="172" customWidth="1"/>
    <col min="3587" max="3587" width="13" style="172" customWidth="1"/>
    <col min="3588" max="3588" width="8" style="172" customWidth="1"/>
    <col min="3589" max="3589" width="9.375" style="172" customWidth="1"/>
    <col min="3590" max="3590" width="12.25" style="172" customWidth="1"/>
    <col min="3591" max="3591" width="9.875" style="172" customWidth="1"/>
    <col min="3592" max="3592" width="11" style="172" customWidth="1"/>
    <col min="3593" max="3593" width="11.75" style="172" customWidth="1"/>
    <col min="3594" max="3594" width="10.125" style="172" customWidth="1"/>
    <col min="3595" max="3595" width="10" style="172" bestFit="1" customWidth="1"/>
    <col min="3596" max="3596" width="15.625" style="172" bestFit="1" customWidth="1"/>
    <col min="3597" max="3597" width="6.75" style="172" customWidth="1"/>
    <col min="3598" max="3598" width="8.125" style="172" customWidth="1"/>
    <col min="3599" max="3599" width="11.5" style="172" customWidth="1"/>
    <col min="3600" max="3600" width="4.875" style="172" customWidth="1"/>
    <col min="3601" max="3601" width="5.375" style="172" customWidth="1"/>
    <col min="3602" max="3602" width="10.75" style="172" customWidth="1"/>
    <col min="3603" max="3603" width="9.25" style="172" customWidth="1"/>
    <col min="3604" max="3604" width="11.375" style="172" customWidth="1"/>
    <col min="3605" max="3605" width="9.375" style="172" customWidth="1"/>
    <col min="3606" max="3606" width="11.5" style="172" customWidth="1"/>
    <col min="3607" max="3607" width="6.75" style="172" customWidth="1"/>
    <col min="3608" max="3608" width="9.375" style="172" customWidth="1"/>
    <col min="3609" max="3609" width="43" style="172" bestFit="1" customWidth="1"/>
    <col min="3610" max="3840" width="6.25" style="172"/>
    <col min="3841" max="3841" width="5.5" style="172" customWidth="1"/>
    <col min="3842" max="3842" width="9.75" style="172" customWidth="1"/>
    <col min="3843" max="3843" width="13" style="172" customWidth="1"/>
    <col min="3844" max="3844" width="8" style="172" customWidth="1"/>
    <col min="3845" max="3845" width="9.375" style="172" customWidth="1"/>
    <col min="3846" max="3846" width="12.25" style="172" customWidth="1"/>
    <col min="3847" max="3847" width="9.875" style="172" customWidth="1"/>
    <col min="3848" max="3848" width="11" style="172" customWidth="1"/>
    <col min="3849" max="3849" width="11.75" style="172" customWidth="1"/>
    <col min="3850" max="3850" width="10.125" style="172" customWidth="1"/>
    <col min="3851" max="3851" width="10" style="172" bestFit="1" customWidth="1"/>
    <col min="3852" max="3852" width="15.625" style="172" bestFit="1" customWidth="1"/>
    <col min="3853" max="3853" width="6.75" style="172" customWidth="1"/>
    <col min="3854" max="3854" width="8.125" style="172" customWidth="1"/>
    <col min="3855" max="3855" width="11.5" style="172" customWidth="1"/>
    <col min="3856" max="3856" width="4.875" style="172" customWidth="1"/>
    <col min="3857" max="3857" width="5.375" style="172" customWidth="1"/>
    <col min="3858" max="3858" width="10.75" style="172" customWidth="1"/>
    <col min="3859" max="3859" width="9.25" style="172" customWidth="1"/>
    <col min="3860" max="3860" width="11.375" style="172" customWidth="1"/>
    <col min="3861" max="3861" width="9.375" style="172" customWidth="1"/>
    <col min="3862" max="3862" width="11.5" style="172" customWidth="1"/>
    <col min="3863" max="3863" width="6.75" style="172" customWidth="1"/>
    <col min="3864" max="3864" width="9.375" style="172" customWidth="1"/>
    <col min="3865" max="3865" width="43" style="172" bestFit="1" customWidth="1"/>
    <col min="3866" max="4096" width="6.25" style="172"/>
    <col min="4097" max="4097" width="5.5" style="172" customWidth="1"/>
    <col min="4098" max="4098" width="9.75" style="172" customWidth="1"/>
    <col min="4099" max="4099" width="13" style="172" customWidth="1"/>
    <col min="4100" max="4100" width="8" style="172" customWidth="1"/>
    <col min="4101" max="4101" width="9.375" style="172" customWidth="1"/>
    <col min="4102" max="4102" width="12.25" style="172" customWidth="1"/>
    <col min="4103" max="4103" width="9.875" style="172" customWidth="1"/>
    <col min="4104" max="4104" width="11" style="172" customWidth="1"/>
    <col min="4105" max="4105" width="11.75" style="172" customWidth="1"/>
    <col min="4106" max="4106" width="10.125" style="172" customWidth="1"/>
    <col min="4107" max="4107" width="10" style="172" bestFit="1" customWidth="1"/>
    <col min="4108" max="4108" width="15.625" style="172" bestFit="1" customWidth="1"/>
    <col min="4109" max="4109" width="6.75" style="172" customWidth="1"/>
    <col min="4110" max="4110" width="8.125" style="172" customWidth="1"/>
    <col min="4111" max="4111" width="11.5" style="172" customWidth="1"/>
    <col min="4112" max="4112" width="4.875" style="172" customWidth="1"/>
    <col min="4113" max="4113" width="5.375" style="172" customWidth="1"/>
    <col min="4114" max="4114" width="10.75" style="172" customWidth="1"/>
    <col min="4115" max="4115" width="9.25" style="172" customWidth="1"/>
    <col min="4116" max="4116" width="11.375" style="172" customWidth="1"/>
    <col min="4117" max="4117" width="9.375" style="172" customWidth="1"/>
    <col min="4118" max="4118" width="11.5" style="172" customWidth="1"/>
    <col min="4119" max="4119" width="6.75" style="172" customWidth="1"/>
    <col min="4120" max="4120" width="9.375" style="172" customWidth="1"/>
    <col min="4121" max="4121" width="43" style="172" bestFit="1" customWidth="1"/>
    <col min="4122" max="4352" width="6.25" style="172"/>
    <col min="4353" max="4353" width="5.5" style="172" customWidth="1"/>
    <col min="4354" max="4354" width="9.75" style="172" customWidth="1"/>
    <col min="4355" max="4355" width="13" style="172" customWidth="1"/>
    <col min="4356" max="4356" width="8" style="172" customWidth="1"/>
    <col min="4357" max="4357" width="9.375" style="172" customWidth="1"/>
    <col min="4358" max="4358" width="12.25" style="172" customWidth="1"/>
    <col min="4359" max="4359" width="9.875" style="172" customWidth="1"/>
    <col min="4360" max="4360" width="11" style="172" customWidth="1"/>
    <col min="4361" max="4361" width="11.75" style="172" customWidth="1"/>
    <col min="4362" max="4362" width="10.125" style="172" customWidth="1"/>
    <col min="4363" max="4363" width="10" style="172" bestFit="1" customWidth="1"/>
    <col min="4364" max="4364" width="15.625" style="172" bestFit="1" customWidth="1"/>
    <col min="4365" max="4365" width="6.75" style="172" customWidth="1"/>
    <col min="4366" max="4366" width="8.125" style="172" customWidth="1"/>
    <col min="4367" max="4367" width="11.5" style="172" customWidth="1"/>
    <col min="4368" max="4368" width="4.875" style="172" customWidth="1"/>
    <col min="4369" max="4369" width="5.375" style="172" customWidth="1"/>
    <col min="4370" max="4370" width="10.75" style="172" customWidth="1"/>
    <col min="4371" max="4371" width="9.25" style="172" customWidth="1"/>
    <col min="4372" max="4372" width="11.375" style="172" customWidth="1"/>
    <col min="4373" max="4373" width="9.375" style="172" customWidth="1"/>
    <col min="4374" max="4374" width="11.5" style="172" customWidth="1"/>
    <col min="4375" max="4375" width="6.75" style="172" customWidth="1"/>
    <col min="4376" max="4376" width="9.375" style="172" customWidth="1"/>
    <col min="4377" max="4377" width="43" style="172" bestFit="1" customWidth="1"/>
    <col min="4378" max="4608" width="6.25" style="172"/>
    <col min="4609" max="4609" width="5.5" style="172" customWidth="1"/>
    <col min="4610" max="4610" width="9.75" style="172" customWidth="1"/>
    <col min="4611" max="4611" width="13" style="172" customWidth="1"/>
    <col min="4612" max="4612" width="8" style="172" customWidth="1"/>
    <col min="4613" max="4613" width="9.375" style="172" customWidth="1"/>
    <col min="4614" max="4614" width="12.25" style="172" customWidth="1"/>
    <col min="4615" max="4615" width="9.875" style="172" customWidth="1"/>
    <col min="4616" max="4616" width="11" style="172" customWidth="1"/>
    <col min="4617" max="4617" width="11.75" style="172" customWidth="1"/>
    <col min="4618" max="4618" width="10.125" style="172" customWidth="1"/>
    <col min="4619" max="4619" width="10" style="172" bestFit="1" customWidth="1"/>
    <col min="4620" max="4620" width="15.625" style="172" bestFit="1" customWidth="1"/>
    <col min="4621" max="4621" width="6.75" style="172" customWidth="1"/>
    <col min="4622" max="4622" width="8.125" style="172" customWidth="1"/>
    <col min="4623" max="4623" width="11.5" style="172" customWidth="1"/>
    <col min="4624" max="4624" width="4.875" style="172" customWidth="1"/>
    <col min="4625" max="4625" width="5.375" style="172" customWidth="1"/>
    <col min="4626" max="4626" width="10.75" style="172" customWidth="1"/>
    <col min="4627" max="4627" width="9.25" style="172" customWidth="1"/>
    <col min="4628" max="4628" width="11.375" style="172" customWidth="1"/>
    <col min="4629" max="4629" width="9.375" style="172" customWidth="1"/>
    <col min="4630" max="4630" width="11.5" style="172" customWidth="1"/>
    <col min="4631" max="4631" width="6.75" style="172" customWidth="1"/>
    <col min="4632" max="4632" width="9.375" style="172" customWidth="1"/>
    <col min="4633" max="4633" width="43" style="172" bestFit="1" customWidth="1"/>
    <col min="4634" max="4864" width="6.25" style="172"/>
    <col min="4865" max="4865" width="5.5" style="172" customWidth="1"/>
    <col min="4866" max="4866" width="9.75" style="172" customWidth="1"/>
    <col min="4867" max="4867" width="13" style="172" customWidth="1"/>
    <col min="4868" max="4868" width="8" style="172" customWidth="1"/>
    <col min="4869" max="4869" width="9.375" style="172" customWidth="1"/>
    <col min="4870" max="4870" width="12.25" style="172" customWidth="1"/>
    <col min="4871" max="4871" width="9.875" style="172" customWidth="1"/>
    <col min="4872" max="4872" width="11" style="172" customWidth="1"/>
    <col min="4873" max="4873" width="11.75" style="172" customWidth="1"/>
    <col min="4874" max="4874" width="10.125" style="172" customWidth="1"/>
    <col min="4875" max="4875" width="10" style="172" bestFit="1" customWidth="1"/>
    <col min="4876" max="4876" width="15.625" style="172" bestFit="1" customWidth="1"/>
    <col min="4877" max="4877" width="6.75" style="172" customWidth="1"/>
    <col min="4878" max="4878" width="8.125" style="172" customWidth="1"/>
    <col min="4879" max="4879" width="11.5" style="172" customWidth="1"/>
    <col min="4880" max="4880" width="4.875" style="172" customWidth="1"/>
    <col min="4881" max="4881" width="5.375" style="172" customWidth="1"/>
    <col min="4882" max="4882" width="10.75" style="172" customWidth="1"/>
    <col min="4883" max="4883" width="9.25" style="172" customWidth="1"/>
    <col min="4884" max="4884" width="11.375" style="172" customWidth="1"/>
    <col min="4885" max="4885" width="9.375" style="172" customWidth="1"/>
    <col min="4886" max="4886" width="11.5" style="172" customWidth="1"/>
    <col min="4887" max="4887" width="6.75" style="172" customWidth="1"/>
    <col min="4888" max="4888" width="9.375" style="172" customWidth="1"/>
    <col min="4889" max="4889" width="43" style="172" bestFit="1" customWidth="1"/>
    <col min="4890" max="5120" width="6.25" style="172"/>
    <col min="5121" max="5121" width="5.5" style="172" customWidth="1"/>
    <col min="5122" max="5122" width="9.75" style="172" customWidth="1"/>
    <col min="5123" max="5123" width="13" style="172" customWidth="1"/>
    <col min="5124" max="5124" width="8" style="172" customWidth="1"/>
    <col min="5125" max="5125" width="9.375" style="172" customWidth="1"/>
    <col min="5126" max="5126" width="12.25" style="172" customWidth="1"/>
    <col min="5127" max="5127" width="9.875" style="172" customWidth="1"/>
    <col min="5128" max="5128" width="11" style="172" customWidth="1"/>
    <col min="5129" max="5129" width="11.75" style="172" customWidth="1"/>
    <col min="5130" max="5130" width="10.125" style="172" customWidth="1"/>
    <col min="5131" max="5131" width="10" style="172" bestFit="1" customWidth="1"/>
    <col min="5132" max="5132" width="15.625" style="172" bestFit="1" customWidth="1"/>
    <col min="5133" max="5133" width="6.75" style="172" customWidth="1"/>
    <col min="5134" max="5134" width="8.125" style="172" customWidth="1"/>
    <col min="5135" max="5135" width="11.5" style="172" customWidth="1"/>
    <col min="5136" max="5136" width="4.875" style="172" customWidth="1"/>
    <col min="5137" max="5137" width="5.375" style="172" customWidth="1"/>
    <col min="5138" max="5138" width="10.75" style="172" customWidth="1"/>
    <col min="5139" max="5139" width="9.25" style="172" customWidth="1"/>
    <col min="5140" max="5140" width="11.375" style="172" customWidth="1"/>
    <col min="5141" max="5141" width="9.375" style="172" customWidth="1"/>
    <col min="5142" max="5142" width="11.5" style="172" customWidth="1"/>
    <col min="5143" max="5143" width="6.75" style="172" customWidth="1"/>
    <col min="5144" max="5144" width="9.375" style="172" customWidth="1"/>
    <col min="5145" max="5145" width="43" style="172" bestFit="1" customWidth="1"/>
    <col min="5146" max="5376" width="6.25" style="172"/>
    <col min="5377" max="5377" width="5.5" style="172" customWidth="1"/>
    <col min="5378" max="5378" width="9.75" style="172" customWidth="1"/>
    <col min="5379" max="5379" width="13" style="172" customWidth="1"/>
    <col min="5380" max="5380" width="8" style="172" customWidth="1"/>
    <col min="5381" max="5381" width="9.375" style="172" customWidth="1"/>
    <col min="5382" max="5382" width="12.25" style="172" customWidth="1"/>
    <col min="5383" max="5383" width="9.875" style="172" customWidth="1"/>
    <col min="5384" max="5384" width="11" style="172" customWidth="1"/>
    <col min="5385" max="5385" width="11.75" style="172" customWidth="1"/>
    <col min="5386" max="5386" width="10.125" style="172" customWidth="1"/>
    <col min="5387" max="5387" width="10" style="172" bestFit="1" customWidth="1"/>
    <col min="5388" max="5388" width="15.625" style="172" bestFit="1" customWidth="1"/>
    <col min="5389" max="5389" width="6.75" style="172" customWidth="1"/>
    <col min="5390" max="5390" width="8.125" style="172" customWidth="1"/>
    <col min="5391" max="5391" width="11.5" style="172" customWidth="1"/>
    <col min="5392" max="5392" width="4.875" style="172" customWidth="1"/>
    <col min="5393" max="5393" width="5.375" style="172" customWidth="1"/>
    <col min="5394" max="5394" width="10.75" style="172" customWidth="1"/>
    <col min="5395" max="5395" width="9.25" style="172" customWidth="1"/>
    <col min="5396" max="5396" width="11.375" style="172" customWidth="1"/>
    <col min="5397" max="5397" width="9.375" style="172" customWidth="1"/>
    <col min="5398" max="5398" width="11.5" style="172" customWidth="1"/>
    <col min="5399" max="5399" width="6.75" style="172" customWidth="1"/>
    <col min="5400" max="5400" width="9.375" style="172" customWidth="1"/>
    <col min="5401" max="5401" width="43" style="172" bestFit="1" customWidth="1"/>
    <col min="5402" max="5632" width="6.25" style="172"/>
    <col min="5633" max="5633" width="5.5" style="172" customWidth="1"/>
    <col min="5634" max="5634" width="9.75" style="172" customWidth="1"/>
    <col min="5635" max="5635" width="13" style="172" customWidth="1"/>
    <col min="5636" max="5636" width="8" style="172" customWidth="1"/>
    <col min="5637" max="5637" width="9.375" style="172" customWidth="1"/>
    <col min="5638" max="5638" width="12.25" style="172" customWidth="1"/>
    <col min="5639" max="5639" width="9.875" style="172" customWidth="1"/>
    <col min="5640" max="5640" width="11" style="172" customWidth="1"/>
    <col min="5641" max="5641" width="11.75" style="172" customWidth="1"/>
    <col min="5642" max="5642" width="10.125" style="172" customWidth="1"/>
    <col min="5643" max="5643" width="10" style="172" bestFit="1" customWidth="1"/>
    <col min="5644" max="5644" width="15.625" style="172" bestFit="1" customWidth="1"/>
    <col min="5645" max="5645" width="6.75" style="172" customWidth="1"/>
    <col min="5646" max="5646" width="8.125" style="172" customWidth="1"/>
    <col min="5647" max="5647" width="11.5" style="172" customWidth="1"/>
    <col min="5648" max="5648" width="4.875" style="172" customWidth="1"/>
    <col min="5649" max="5649" width="5.375" style="172" customWidth="1"/>
    <col min="5650" max="5650" width="10.75" style="172" customWidth="1"/>
    <col min="5651" max="5651" width="9.25" style="172" customWidth="1"/>
    <col min="5652" max="5652" width="11.375" style="172" customWidth="1"/>
    <col min="5653" max="5653" width="9.375" style="172" customWidth="1"/>
    <col min="5654" max="5654" width="11.5" style="172" customWidth="1"/>
    <col min="5655" max="5655" width="6.75" style="172" customWidth="1"/>
    <col min="5656" max="5656" width="9.375" style="172" customWidth="1"/>
    <col min="5657" max="5657" width="43" style="172" bestFit="1" customWidth="1"/>
    <col min="5658" max="5888" width="6.25" style="172"/>
    <col min="5889" max="5889" width="5.5" style="172" customWidth="1"/>
    <col min="5890" max="5890" width="9.75" style="172" customWidth="1"/>
    <col min="5891" max="5891" width="13" style="172" customWidth="1"/>
    <col min="5892" max="5892" width="8" style="172" customWidth="1"/>
    <col min="5893" max="5893" width="9.375" style="172" customWidth="1"/>
    <col min="5894" max="5894" width="12.25" style="172" customWidth="1"/>
    <col min="5895" max="5895" width="9.875" style="172" customWidth="1"/>
    <col min="5896" max="5896" width="11" style="172" customWidth="1"/>
    <col min="5897" max="5897" width="11.75" style="172" customWidth="1"/>
    <col min="5898" max="5898" width="10.125" style="172" customWidth="1"/>
    <col min="5899" max="5899" width="10" style="172" bestFit="1" customWidth="1"/>
    <col min="5900" max="5900" width="15.625" style="172" bestFit="1" customWidth="1"/>
    <col min="5901" max="5901" width="6.75" style="172" customWidth="1"/>
    <col min="5902" max="5902" width="8.125" style="172" customWidth="1"/>
    <col min="5903" max="5903" width="11.5" style="172" customWidth="1"/>
    <col min="5904" max="5904" width="4.875" style="172" customWidth="1"/>
    <col min="5905" max="5905" width="5.375" style="172" customWidth="1"/>
    <col min="5906" max="5906" width="10.75" style="172" customWidth="1"/>
    <col min="5907" max="5907" width="9.25" style="172" customWidth="1"/>
    <col min="5908" max="5908" width="11.375" style="172" customWidth="1"/>
    <col min="5909" max="5909" width="9.375" style="172" customWidth="1"/>
    <col min="5910" max="5910" width="11.5" style="172" customWidth="1"/>
    <col min="5911" max="5911" width="6.75" style="172" customWidth="1"/>
    <col min="5912" max="5912" width="9.375" style="172" customWidth="1"/>
    <col min="5913" max="5913" width="43" style="172" bestFit="1" customWidth="1"/>
    <col min="5914" max="6144" width="6.25" style="172"/>
    <col min="6145" max="6145" width="5.5" style="172" customWidth="1"/>
    <col min="6146" max="6146" width="9.75" style="172" customWidth="1"/>
    <col min="6147" max="6147" width="13" style="172" customWidth="1"/>
    <col min="6148" max="6148" width="8" style="172" customWidth="1"/>
    <col min="6149" max="6149" width="9.375" style="172" customWidth="1"/>
    <col min="6150" max="6150" width="12.25" style="172" customWidth="1"/>
    <col min="6151" max="6151" width="9.875" style="172" customWidth="1"/>
    <col min="6152" max="6152" width="11" style="172" customWidth="1"/>
    <col min="6153" max="6153" width="11.75" style="172" customWidth="1"/>
    <col min="6154" max="6154" width="10.125" style="172" customWidth="1"/>
    <col min="6155" max="6155" width="10" style="172" bestFit="1" customWidth="1"/>
    <col min="6156" max="6156" width="15.625" style="172" bestFit="1" customWidth="1"/>
    <col min="6157" max="6157" width="6.75" style="172" customWidth="1"/>
    <col min="6158" max="6158" width="8.125" style="172" customWidth="1"/>
    <col min="6159" max="6159" width="11.5" style="172" customWidth="1"/>
    <col min="6160" max="6160" width="4.875" style="172" customWidth="1"/>
    <col min="6161" max="6161" width="5.375" style="172" customWidth="1"/>
    <col min="6162" max="6162" width="10.75" style="172" customWidth="1"/>
    <col min="6163" max="6163" width="9.25" style="172" customWidth="1"/>
    <col min="6164" max="6164" width="11.375" style="172" customWidth="1"/>
    <col min="6165" max="6165" width="9.375" style="172" customWidth="1"/>
    <col min="6166" max="6166" width="11.5" style="172" customWidth="1"/>
    <col min="6167" max="6167" width="6.75" style="172" customWidth="1"/>
    <col min="6168" max="6168" width="9.375" style="172" customWidth="1"/>
    <col min="6169" max="6169" width="43" style="172" bestFit="1" customWidth="1"/>
    <col min="6170" max="6400" width="6.25" style="172"/>
    <col min="6401" max="6401" width="5.5" style="172" customWidth="1"/>
    <col min="6402" max="6402" width="9.75" style="172" customWidth="1"/>
    <col min="6403" max="6403" width="13" style="172" customWidth="1"/>
    <col min="6404" max="6404" width="8" style="172" customWidth="1"/>
    <col min="6405" max="6405" width="9.375" style="172" customWidth="1"/>
    <col min="6406" max="6406" width="12.25" style="172" customWidth="1"/>
    <col min="6407" max="6407" width="9.875" style="172" customWidth="1"/>
    <col min="6408" max="6408" width="11" style="172" customWidth="1"/>
    <col min="6409" max="6409" width="11.75" style="172" customWidth="1"/>
    <col min="6410" max="6410" width="10.125" style="172" customWidth="1"/>
    <col min="6411" max="6411" width="10" style="172" bestFit="1" customWidth="1"/>
    <col min="6412" max="6412" width="15.625" style="172" bestFit="1" customWidth="1"/>
    <col min="6413" max="6413" width="6.75" style="172" customWidth="1"/>
    <col min="6414" max="6414" width="8.125" style="172" customWidth="1"/>
    <col min="6415" max="6415" width="11.5" style="172" customWidth="1"/>
    <col min="6416" max="6416" width="4.875" style="172" customWidth="1"/>
    <col min="6417" max="6417" width="5.375" style="172" customWidth="1"/>
    <col min="6418" max="6418" width="10.75" style="172" customWidth="1"/>
    <col min="6419" max="6419" width="9.25" style="172" customWidth="1"/>
    <col min="6420" max="6420" width="11.375" style="172" customWidth="1"/>
    <col min="6421" max="6421" width="9.375" style="172" customWidth="1"/>
    <col min="6422" max="6422" width="11.5" style="172" customWidth="1"/>
    <col min="6423" max="6423" width="6.75" style="172" customWidth="1"/>
    <col min="6424" max="6424" width="9.375" style="172" customWidth="1"/>
    <col min="6425" max="6425" width="43" style="172" bestFit="1" customWidth="1"/>
    <col min="6426" max="6656" width="6.25" style="172"/>
    <col min="6657" max="6657" width="5.5" style="172" customWidth="1"/>
    <col min="6658" max="6658" width="9.75" style="172" customWidth="1"/>
    <col min="6659" max="6659" width="13" style="172" customWidth="1"/>
    <col min="6660" max="6660" width="8" style="172" customWidth="1"/>
    <col min="6661" max="6661" width="9.375" style="172" customWidth="1"/>
    <col min="6662" max="6662" width="12.25" style="172" customWidth="1"/>
    <col min="6663" max="6663" width="9.875" style="172" customWidth="1"/>
    <col min="6664" max="6664" width="11" style="172" customWidth="1"/>
    <col min="6665" max="6665" width="11.75" style="172" customWidth="1"/>
    <col min="6666" max="6666" width="10.125" style="172" customWidth="1"/>
    <col min="6667" max="6667" width="10" style="172" bestFit="1" customWidth="1"/>
    <col min="6668" max="6668" width="15.625" style="172" bestFit="1" customWidth="1"/>
    <col min="6669" max="6669" width="6.75" style="172" customWidth="1"/>
    <col min="6670" max="6670" width="8.125" style="172" customWidth="1"/>
    <col min="6671" max="6671" width="11.5" style="172" customWidth="1"/>
    <col min="6672" max="6672" width="4.875" style="172" customWidth="1"/>
    <col min="6673" max="6673" width="5.375" style="172" customWidth="1"/>
    <col min="6674" max="6674" width="10.75" style="172" customWidth="1"/>
    <col min="6675" max="6675" width="9.25" style="172" customWidth="1"/>
    <col min="6676" max="6676" width="11.375" style="172" customWidth="1"/>
    <col min="6677" max="6677" width="9.375" style="172" customWidth="1"/>
    <col min="6678" max="6678" width="11.5" style="172" customWidth="1"/>
    <col min="6679" max="6679" width="6.75" style="172" customWidth="1"/>
    <col min="6680" max="6680" width="9.375" style="172" customWidth="1"/>
    <col min="6681" max="6681" width="43" style="172" bestFit="1" customWidth="1"/>
    <col min="6682" max="6912" width="6.25" style="172"/>
    <col min="6913" max="6913" width="5.5" style="172" customWidth="1"/>
    <col min="6914" max="6914" width="9.75" style="172" customWidth="1"/>
    <col min="6915" max="6915" width="13" style="172" customWidth="1"/>
    <col min="6916" max="6916" width="8" style="172" customWidth="1"/>
    <col min="6917" max="6917" width="9.375" style="172" customWidth="1"/>
    <col min="6918" max="6918" width="12.25" style="172" customWidth="1"/>
    <col min="6919" max="6919" width="9.875" style="172" customWidth="1"/>
    <col min="6920" max="6920" width="11" style="172" customWidth="1"/>
    <col min="6921" max="6921" width="11.75" style="172" customWidth="1"/>
    <col min="6922" max="6922" width="10.125" style="172" customWidth="1"/>
    <col min="6923" max="6923" width="10" style="172" bestFit="1" customWidth="1"/>
    <col min="6924" max="6924" width="15.625" style="172" bestFit="1" customWidth="1"/>
    <col min="6925" max="6925" width="6.75" style="172" customWidth="1"/>
    <col min="6926" max="6926" width="8.125" style="172" customWidth="1"/>
    <col min="6927" max="6927" width="11.5" style="172" customWidth="1"/>
    <col min="6928" max="6928" width="4.875" style="172" customWidth="1"/>
    <col min="6929" max="6929" width="5.375" style="172" customWidth="1"/>
    <col min="6930" max="6930" width="10.75" style="172" customWidth="1"/>
    <col min="6931" max="6931" width="9.25" style="172" customWidth="1"/>
    <col min="6932" max="6932" width="11.375" style="172" customWidth="1"/>
    <col min="6933" max="6933" width="9.375" style="172" customWidth="1"/>
    <col min="6934" max="6934" width="11.5" style="172" customWidth="1"/>
    <col min="6935" max="6935" width="6.75" style="172" customWidth="1"/>
    <col min="6936" max="6936" width="9.375" style="172" customWidth="1"/>
    <col min="6937" max="6937" width="43" style="172" bestFit="1" customWidth="1"/>
    <col min="6938" max="7168" width="6.25" style="172"/>
    <col min="7169" max="7169" width="5.5" style="172" customWidth="1"/>
    <col min="7170" max="7170" width="9.75" style="172" customWidth="1"/>
    <col min="7171" max="7171" width="13" style="172" customWidth="1"/>
    <col min="7172" max="7172" width="8" style="172" customWidth="1"/>
    <col min="7173" max="7173" width="9.375" style="172" customWidth="1"/>
    <col min="7174" max="7174" width="12.25" style="172" customWidth="1"/>
    <col min="7175" max="7175" width="9.875" style="172" customWidth="1"/>
    <col min="7176" max="7176" width="11" style="172" customWidth="1"/>
    <col min="7177" max="7177" width="11.75" style="172" customWidth="1"/>
    <col min="7178" max="7178" width="10.125" style="172" customWidth="1"/>
    <col min="7179" max="7179" width="10" style="172" bestFit="1" customWidth="1"/>
    <col min="7180" max="7180" width="15.625" style="172" bestFit="1" customWidth="1"/>
    <col min="7181" max="7181" width="6.75" style="172" customWidth="1"/>
    <col min="7182" max="7182" width="8.125" style="172" customWidth="1"/>
    <col min="7183" max="7183" width="11.5" style="172" customWidth="1"/>
    <col min="7184" max="7184" width="4.875" style="172" customWidth="1"/>
    <col min="7185" max="7185" width="5.375" style="172" customWidth="1"/>
    <col min="7186" max="7186" width="10.75" style="172" customWidth="1"/>
    <col min="7187" max="7187" width="9.25" style="172" customWidth="1"/>
    <col min="7188" max="7188" width="11.375" style="172" customWidth="1"/>
    <col min="7189" max="7189" width="9.375" style="172" customWidth="1"/>
    <col min="7190" max="7190" width="11.5" style="172" customWidth="1"/>
    <col min="7191" max="7191" width="6.75" style="172" customWidth="1"/>
    <col min="7192" max="7192" width="9.375" style="172" customWidth="1"/>
    <col min="7193" max="7193" width="43" style="172" bestFit="1" customWidth="1"/>
    <col min="7194" max="7424" width="6.25" style="172"/>
    <col min="7425" max="7425" width="5.5" style="172" customWidth="1"/>
    <col min="7426" max="7426" width="9.75" style="172" customWidth="1"/>
    <col min="7427" max="7427" width="13" style="172" customWidth="1"/>
    <col min="7428" max="7428" width="8" style="172" customWidth="1"/>
    <col min="7429" max="7429" width="9.375" style="172" customWidth="1"/>
    <col min="7430" max="7430" width="12.25" style="172" customWidth="1"/>
    <col min="7431" max="7431" width="9.875" style="172" customWidth="1"/>
    <col min="7432" max="7432" width="11" style="172" customWidth="1"/>
    <col min="7433" max="7433" width="11.75" style="172" customWidth="1"/>
    <col min="7434" max="7434" width="10.125" style="172" customWidth="1"/>
    <col min="7435" max="7435" width="10" style="172" bestFit="1" customWidth="1"/>
    <col min="7436" max="7436" width="15.625" style="172" bestFit="1" customWidth="1"/>
    <col min="7437" max="7437" width="6.75" style="172" customWidth="1"/>
    <col min="7438" max="7438" width="8.125" style="172" customWidth="1"/>
    <col min="7439" max="7439" width="11.5" style="172" customWidth="1"/>
    <col min="7440" max="7440" width="4.875" style="172" customWidth="1"/>
    <col min="7441" max="7441" width="5.375" style="172" customWidth="1"/>
    <col min="7442" max="7442" width="10.75" style="172" customWidth="1"/>
    <col min="7443" max="7443" width="9.25" style="172" customWidth="1"/>
    <col min="7444" max="7444" width="11.375" style="172" customWidth="1"/>
    <col min="7445" max="7445" width="9.375" style="172" customWidth="1"/>
    <col min="7446" max="7446" width="11.5" style="172" customWidth="1"/>
    <col min="7447" max="7447" width="6.75" style="172" customWidth="1"/>
    <col min="7448" max="7448" width="9.375" style="172" customWidth="1"/>
    <col min="7449" max="7449" width="43" style="172" bestFit="1" customWidth="1"/>
    <col min="7450" max="7680" width="6.25" style="172"/>
    <col min="7681" max="7681" width="5.5" style="172" customWidth="1"/>
    <col min="7682" max="7682" width="9.75" style="172" customWidth="1"/>
    <col min="7683" max="7683" width="13" style="172" customWidth="1"/>
    <col min="7684" max="7684" width="8" style="172" customWidth="1"/>
    <col min="7685" max="7685" width="9.375" style="172" customWidth="1"/>
    <col min="7686" max="7686" width="12.25" style="172" customWidth="1"/>
    <col min="7687" max="7687" width="9.875" style="172" customWidth="1"/>
    <col min="7688" max="7688" width="11" style="172" customWidth="1"/>
    <col min="7689" max="7689" width="11.75" style="172" customWidth="1"/>
    <col min="7690" max="7690" width="10.125" style="172" customWidth="1"/>
    <col min="7691" max="7691" width="10" style="172" bestFit="1" customWidth="1"/>
    <col min="7692" max="7692" width="15.625" style="172" bestFit="1" customWidth="1"/>
    <col min="7693" max="7693" width="6.75" style="172" customWidth="1"/>
    <col min="7694" max="7694" width="8.125" style="172" customWidth="1"/>
    <col min="7695" max="7695" width="11.5" style="172" customWidth="1"/>
    <col min="7696" max="7696" width="4.875" style="172" customWidth="1"/>
    <col min="7697" max="7697" width="5.375" style="172" customWidth="1"/>
    <col min="7698" max="7698" width="10.75" style="172" customWidth="1"/>
    <col min="7699" max="7699" width="9.25" style="172" customWidth="1"/>
    <col min="7700" max="7700" width="11.375" style="172" customWidth="1"/>
    <col min="7701" max="7701" width="9.375" style="172" customWidth="1"/>
    <col min="7702" max="7702" width="11.5" style="172" customWidth="1"/>
    <col min="7703" max="7703" width="6.75" style="172" customWidth="1"/>
    <col min="7704" max="7704" width="9.375" style="172" customWidth="1"/>
    <col min="7705" max="7705" width="43" style="172" bestFit="1" customWidth="1"/>
    <col min="7706" max="7936" width="6.25" style="172"/>
    <col min="7937" max="7937" width="5.5" style="172" customWidth="1"/>
    <col min="7938" max="7938" width="9.75" style="172" customWidth="1"/>
    <col min="7939" max="7939" width="13" style="172" customWidth="1"/>
    <col min="7940" max="7940" width="8" style="172" customWidth="1"/>
    <col min="7941" max="7941" width="9.375" style="172" customWidth="1"/>
    <col min="7942" max="7942" width="12.25" style="172" customWidth="1"/>
    <col min="7943" max="7943" width="9.875" style="172" customWidth="1"/>
    <col min="7944" max="7944" width="11" style="172" customWidth="1"/>
    <col min="7945" max="7945" width="11.75" style="172" customWidth="1"/>
    <col min="7946" max="7946" width="10.125" style="172" customWidth="1"/>
    <col min="7947" max="7947" width="10" style="172" bestFit="1" customWidth="1"/>
    <col min="7948" max="7948" width="15.625" style="172" bestFit="1" customWidth="1"/>
    <col min="7949" max="7949" width="6.75" style="172" customWidth="1"/>
    <col min="7950" max="7950" width="8.125" style="172" customWidth="1"/>
    <col min="7951" max="7951" width="11.5" style="172" customWidth="1"/>
    <col min="7952" max="7952" width="4.875" style="172" customWidth="1"/>
    <col min="7953" max="7953" width="5.375" style="172" customWidth="1"/>
    <col min="7954" max="7954" width="10.75" style="172" customWidth="1"/>
    <col min="7955" max="7955" width="9.25" style="172" customWidth="1"/>
    <col min="7956" max="7956" width="11.375" style="172" customWidth="1"/>
    <col min="7957" max="7957" width="9.375" style="172" customWidth="1"/>
    <col min="7958" max="7958" width="11.5" style="172" customWidth="1"/>
    <col min="7959" max="7959" width="6.75" style="172" customWidth="1"/>
    <col min="7960" max="7960" width="9.375" style="172" customWidth="1"/>
    <col min="7961" max="7961" width="43" style="172" bestFit="1" customWidth="1"/>
    <col min="7962" max="8192" width="6.25" style="172"/>
    <col min="8193" max="8193" width="5.5" style="172" customWidth="1"/>
    <col min="8194" max="8194" width="9.75" style="172" customWidth="1"/>
    <col min="8195" max="8195" width="13" style="172" customWidth="1"/>
    <col min="8196" max="8196" width="8" style="172" customWidth="1"/>
    <col min="8197" max="8197" width="9.375" style="172" customWidth="1"/>
    <col min="8198" max="8198" width="12.25" style="172" customWidth="1"/>
    <col min="8199" max="8199" width="9.875" style="172" customWidth="1"/>
    <col min="8200" max="8200" width="11" style="172" customWidth="1"/>
    <col min="8201" max="8201" width="11.75" style="172" customWidth="1"/>
    <col min="8202" max="8202" width="10.125" style="172" customWidth="1"/>
    <col min="8203" max="8203" width="10" style="172" bestFit="1" customWidth="1"/>
    <col min="8204" max="8204" width="15.625" style="172" bestFit="1" customWidth="1"/>
    <col min="8205" max="8205" width="6.75" style="172" customWidth="1"/>
    <col min="8206" max="8206" width="8.125" style="172" customWidth="1"/>
    <col min="8207" max="8207" width="11.5" style="172" customWidth="1"/>
    <col min="8208" max="8208" width="4.875" style="172" customWidth="1"/>
    <col min="8209" max="8209" width="5.375" style="172" customWidth="1"/>
    <col min="8210" max="8210" width="10.75" style="172" customWidth="1"/>
    <col min="8211" max="8211" width="9.25" style="172" customWidth="1"/>
    <col min="8212" max="8212" width="11.375" style="172" customWidth="1"/>
    <col min="8213" max="8213" width="9.375" style="172" customWidth="1"/>
    <col min="8214" max="8214" width="11.5" style="172" customWidth="1"/>
    <col min="8215" max="8215" width="6.75" style="172" customWidth="1"/>
    <col min="8216" max="8216" width="9.375" style="172" customWidth="1"/>
    <col min="8217" max="8217" width="43" style="172" bestFit="1" customWidth="1"/>
    <col min="8218" max="8448" width="6.25" style="172"/>
    <col min="8449" max="8449" width="5.5" style="172" customWidth="1"/>
    <col min="8450" max="8450" width="9.75" style="172" customWidth="1"/>
    <col min="8451" max="8451" width="13" style="172" customWidth="1"/>
    <col min="8452" max="8452" width="8" style="172" customWidth="1"/>
    <col min="8453" max="8453" width="9.375" style="172" customWidth="1"/>
    <col min="8454" max="8454" width="12.25" style="172" customWidth="1"/>
    <col min="8455" max="8455" width="9.875" style="172" customWidth="1"/>
    <col min="8456" max="8456" width="11" style="172" customWidth="1"/>
    <col min="8457" max="8457" width="11.75" style="172" customWidth="1"/>
    <col min="8458" max="8458" width="10.125" style="172" customWidth="1"/>
    <col min="8459" max="8459" width="10" style="172" bestFit="1" customWidth="1"/>
    <col min="8460" max="8460" width="15.625" style="172" bestFit="1" customWidth="1"/>
    <col min="8461" max="8461" width="6.75" style="172" customWidth="1"/>
    <col min="8462" max="8462" width="8.125" style="172" customWidth="1"/>
    <col min="8463" max="8463" width="11.5" style="172" customWidth="1"/>
    <col min="8464" max="8464" width="4.875" style="172" customWidth="1"/>
    <col min="8465" max="8465" width="5.375" style="172" customWidth="1"/>
    <col min="8466" max="8466" width="10.75" style="172" customWidth="1"/>
    <col min="8467" max="8467" width="9.25" style="172" customWidth="1"/>
    <col min="8468" max="8468" width="11.375" style="172" customWidth="1"/>
    <col min="8469" max="8469" width="9.375" style="172" customWidth="1"/>
    <col min="8470" max="8470" width="11.5" style="172" customWidth="1"/>
    <col min="8471" max="8471" width="6.75" style="172" customWidth="1"/>
    <col min="8472" max="8472" width="9.375" style="172" customWidth="1"/>
    <col min="8473" max="8473" width="43" style="172" bestFit="1" customWidth="1"/>
    <col min="8474" max="8704" width="6.25" style="172"/>
    <col min="8705" max="8705" width="5.5" style="172" customWidth="1"/>
    <col min="8706" max="8706" width="9.75" style="172" customWidth="1"/>
    <col min="8707" max="8707" width="13" style="172" customWidth="1"/>
    <col min="8708" max="8708" width="8" style="172" customWidth="1"/>
    <col min="8709" max="8709" width="9.375" style="172" customWidth="1"/>
    <col min="8710" max="8710" width="12.25" style="172" customWidth="1"/>
    <col min="8711" max="8711" width="9.875" style="172" customWidth="1"/>
    <col min="8712" max="8712" width="11" style="172" customWidth="1"/>
    <col min="8713" max="8713" width="11.75" style="172" customWidth="1"/>
    <col min="8714" max="8714" width="10.125" style="172" customWidth="1"/>
    <col min="8715" max="8715" width="10" style="172" bestFit="1" customWidth="1"/>
    <col min="8716" max="8716" width="15.625" style="172" bestFit="1" customWidth="1"/>
    <col min="8717" max="8717" width="6.75" style="172" customWidth="1"/>
    <col min="8718" max="8718" width="8.125" style="172" customWidth="1"/>
    <col min="8719" max="8719" width="11.5" style="172" customWidth="1"/>
    <col min="8720" max="8720" width="4.875" style="172" customWidth="1"/>
    <col min="8721" max="8721" width="5.375" style="172" customWidth="1"/>
    <col min="8722" max="8722" width="10.75" style="172" customWidth="1"/>
    <col min="8723" max="8723" width="9.25" style="172" customWidth="1"/>
    <col min="8724" max="8724" width="11.375" style="172" customWidth="1"/>
    <col min="8725" max="8725" width="9.375" style="172" customWidth="1"/>
    <col min="8726" max="8726" width="11.5" style="172" customWidth="1"/>
    <col min="8727" max="8727" width="6.75" style="172" customWidth="1"/>
    <col min="8728" max="8728" width="9.375" style="172" customWidth="1"/>
    <col min="8729" max="8729" width="43" style="172" bestFit="1" customWidth="1"/>
    <col min="8730" max="8960" width="6.25" style="172"/>
    <col min="8961" max="8961" width="5.5" style="172" customWidth="1"/>
    <col min="8962" max="8962" width="9.75" style="172" customWidth="1"/>
    <col min="8963" max="8963" width="13" style="172" customWidth="1"/>
    <col min="8964" max="8964" width="8" style="172" customWidth="1"/>
    <col min="8965" max="8965" width="9.375" style="172" customWidth="1"/>
    <col min="8966" max="8966" width="12.25" style="172" customWidth="1"/>
    <col min="8967" max="8967" width="9.875" style="172" customWidth="1"/>
    <col min="8968" max="8968" width="11" style="172" customWidth="1"/>
    <col min="8969" max="8969" width="11.75" style="172" customWidth="1"/>
    <col min="8970" max="8970" width="10.125" style="172" customWidth="1"/>
    <col min="8971" max="8971" width="10" style="172" bestFit="1" customWidth="1"/>
    <col min="8972" max="8972" width="15.625" style="172" bestFit="1" customWidth="1"/>
    <col min="8973" max="8973" width="6.75" style="172" customWidth="1"/>
    <col min="8974" max="8974" width="8.125" style="172" customWidth="1"/>
    <col min="8975" max="8975" width="11.5" style="172" customWidth="1"/>
    <col min="8976" max="8976" width="4.875" style="172" customWidth="1"/>
    <col min="8977" max="8977" width="5.375" style="172" customWidth="1"/>
    <col min="8978" max="8978" width="10.75" style="172" customWidth="1"/>
    <col min="8979" max="8979" width="9.25" style="172" customWidth="1"/>
    <col min="8980" max="8980" width="11.375" style="172" customWidth="1"/>
    <col min="8981" max="8981" width="9.375" style="172" customWidth="1"/>
    <col min="8982" max="8982" width="11.5" style="172" customWidth="1"/>
    <col min="8983" max="8983" width="6.75" style="172" customWidth="1"/>
    <col min="8984" max="8984" width="9.375" style="172" customWidth="1"/>
    <col min="8985" max="8985" width="43" style="172" bestFit="1" customWidth="1"/>
    <col min="8986" max="9216" width="6.25" style="172"/>
    <col min="9217" max="9217" width="5.5" style="172" customWidth="1"/>
    <col min="9218" max="9218" width="9.75" style="172" customWidth="1"/>
    <col min="9219" max="9219" width="13" style="172" customWidth="1"/>
    <col min="9220" max="9220" width="8" style="172" customWidth="1"/>
    <col min="9221" max="9221" width="9.375" style="172" customWidth="1"/>
    <col min="9222" max="9222" width="12.25" style="172" customWidth="1"/>
    <col min="9223" max="9223" width="9.875" style="172" customWidth="1"/>
    <col min="9224" max="9224" width="11" style="172" customWidth="1"/>
    <col min="9225" max="9225" width="11.75" style="172" customWidth="1"/>
    <col min="9226" max="9226" width="10.125" style="172" customWidth="1"/>
    <col min="9227" max="9227" width="10" style="172" bestFit="1" customWidth="1"/>
    <col min="9228" max="9228" width="15.625" style="172" bestFit="1" customWidth="1"/>
    <col min="9229" max="9229" width="6.75" style="172" customWidth="1"/>
    <col min="9230" max="9230" width="8.125" style="172" customWidth="1"/>
    <col min="9231" max="9231" width="11.5" style="172" customWidth="1"/>
    <col min="9232" max="9232" width="4.875" style="172" customWidth="1"/>
    <col min="9233" max="9233" width="5.375" style="172" customWidth="1"/>
    <col min="9234" max="9234" width="10.75" style="172" customWidth="1"/>
    <col min="9235" max="9235" width="9.25" style="172" customWidth="1"/>
    <col min="9236" max="9236" width="11.375" style="172" customWidth="1"/>
    <col min="9237" max="9237" width="9.375" style="172" customWidth="1"/>
    <col min="9238" max="9238" width="11.5" style="172" customWidth="1"/>
    <col min="9239" max="9239" width="6.75" style="172" customWidth="1"/>
    <col min="9240" max="9240" width="9.375" style="172" customWidth="1"/>
    <col min="9241" max="9241" width="43" style="172" bestFit="1" customWidth="1"/>
    <col min="9242" max="9472" width="6.25" style="172"/>
    <col min="9473" max="9473" width="5.5" style="172" customWidth="1"/>
    <col min="9474" max="9474" width="9.75" style="172" customWidth="1"/>
    <col min="9475" max="9475" width="13" style="172" customWidth="1"/>
    <col min="9476" max="9476" width="8" style="172" customWidth="1"/>
    <col min="9477" max="9477" width="9.375" style="172" customWidth="1"/>
    <col min="9478" max="9478" width="12.25" style="172" customWidth="1"/>
    <col min="9479" max="9479" width="9.875" style="172" customWidth="1"/>
    <col min="9480" max="9480" width="11" style="172" customWidth="1"/>
    <col min="9481" max="9481" width="11.75" style="172" customWidth="1"/>
    <col min="9482" max="9482" width="10.125" style="172" customWidth="1"/>
    <col min="9483" max="9483" width="10" style="172" bestFit="1" customWidth="1"/>
    <col min="9484" max="9484" width="15.625" style="172" bestFit="1" customWidth="1"/>
    <col min="9485" max="9485" width="6.75" style="172" customWidth="1"/>
    <col min="9486" max="9486" width="8.125" style="172" customWidth="1"/>
    <col min="9487" max="9487" width="11.5" style="172" customWidth="1"/>
    <col min="9488" max="9488" width="4.875" style="172" customWidth="1"/>
    <col min="9489" max="9489" width="5.375" style="172" customWidth="1"/>
    <col min="9490" max="9490" width="10.75" style="172" customWidth="1"/>
    <col min="9491" max="9491" width="9.25" style="172" customWidth="1"/>
    <col min="9492" max="9492" width="11.375" style="172" customWidth="1"/>
    <col min="9493" max="9493" width="9.375" style="172" customWidth="1"/>
    <col min="9494" max="9494" width="11.5" style="172" customWidth="1"/>
    <col min="9495" max="9495" width="6.75" style="172" customWidth="1"/>
    <col min="9496" max="9496" width="9.375" style="172" customWidth="1"/>
    <col min="9497" max="9497" width="43" style="172" bestFit="1" customWidth="1"/>
    <col min="9498" max="9728" width="6.25" style="172"/>
    <col min="9729" max="9729" width="5.5" style="172" customWidth="1"/>
    <col min="9730" max="9730" width="9.75" style="172" customWidth="1"/>
    <col min="9731" max="9731" width="13" style="172" customWidth="1"/>
    <col min="9732" max="9732" width="8" style="172" customWidth="1"/>
    <col min="9733" max="9733" width="9.375" style="172" customWidth="1"/>
    <col min="9734" max="9734" width="12.25" style="172" customWidth="1"/>
    <col min="9735" max="9735" width="9.875" style="172" customWidth="1"/>
    <col min="9736" max="9736" width="11" style="172" customWidth="1"/>
    <col min="9737" max="9737" width="11.75" style="172" customWidth="1"/>
    <col min="9738" max="9738" width="10.125" style="172" customWidth="1"/>
    <col min="9739" max="9739" width="10" style="172" bestFit="1" customWidth="1"/>
    <col min="9740" max="9740" width="15.625" style="172" bestFit="1" customWidth="1"/>
    <col min="9741" max="9741" width="6.75" style="172" customWidth="1"/>
    <col min="9742" max="9742" width="8.125" style="172" customWidth="1"/>
    <col min="9743" max="9743" width="11.5" style="172" customWidth="1"/>
    <col min="9744" max="9744" width="4.875" style="172" customWidth="1"/>
    <col min="9745" max="9745" width="5.375" style="172" customWidth="1"/>
    <col min="9746" max="9746" width="10.75" style="172" customWidth="1"/>
    <col min="9747" max="9747" width="9.25" style="172" customWidth="1"/>
    <col min="9748" max="9748" width="11.375" style="172" customWidth="1"/>
    <col min="9749" max="9749" width="9.375" style="172" customWidth="1"/>
    <col min="9750" max="9750" width="11.5" style="172" customWidth="1"/>
    <col min="9751" max="9751" width="6.75" style="172" customWidth="1"/>
    <col min="9752" max="9752" width="9.375" style="172" customWidth="1"/>
    <col min="9753" max="9753" width="43" style="172" bestFit="1" customWidth="1"/>
    <col min="9754" max="9984" width="6.25" style="172"/>
    <col min="9985" max="9985" width="5.5" style="172" customWidth="1"/>
    <col min="9986" max="9986" width="9.75" style="172" customWidth="1"/>
    <col min="9987" max="9987" width="13" style="172" customWidth="1"/>
    <col min="9988" max="9988" width="8" style="172" customWidth="1"/>
    <col min="9989" max="9989" width="9.375" style="172" customWidth="1"/>
    <col min="9990" max="9990" width="12.25" style="172" customWidth="1"/>
    <col min="9991" max="9991" width="9.875" style="172" customWidth="1"/>
    <col min="9992" max="9992" width="11" style="172" customWidth="1"/>
    <col min="9993" max="9993" width="11.75" style="172" customWidth="1"/>
    <col min="9994" max="9994" width="10.125" style="172" customWidth="1"/>
    <col min="9995" max="9995" width="10" style="172" bestFit="1" customWidth="1"/>
    <col min="9996" max="9996" width="15.625" style="172" bestFit="1" customWidth="1"/>
    <col min="9997" max="9997" width="6.75" style="172" customWidth="1"/>
    <col min="9998" max="9998" width="8.125" style="172" customWidth="1"/>
    <col min="9999" max="9999" width="11.5" style="172" customWidth="1"/>
    <col min="10000" max="10000" width="4.875" style="172" customWidth="1"/>
    <col min="10001" max="10001" width="5.375" style="172" customWidth="1"/>
    <col min="10002" max="10002" width="10.75" style="172" customWidth="1"/>
    <col min="10003" max="10003" width="9.25" style="172" customWidth="1"/>
    <col min="10004" max="10004" width="11.375" style="172" customWidth="1"/>
    <col min="10005" max="10005" width="9.375" style="172" customWidth="1"/>
    <col min="10006" max="10006" width="11.5" style="172" customWidth="1"/>
    <col min="10007" max="10007" width="6.75" style="172" customWidth="1"/>
    <col min="10008" max="10008" width="9.375" style="172" customWidth="1"/>
    <col min="10009" max="10009" width="43" style="172" bestFit="1" customWidth="1"/>
    <col min="10010" max="10240" width="6.25" style="172"/>
    <col min="10241" max="10241" width="5.5" style="172" customWidth="1"/>
    <col min="10242" max="10242" width="9.75" style="172" customWidth="1"/>
    <col min="10243" max="10243" width="13" style="172" customWidth="1"/>
    <col min="10244" max="10244" width="8" style="172" customWidth="1"/>
    <col min="10245" max="10245" width="9.375" style="172" customWidth="1"/>
    <col min="10246" max="10246" width="12.25" style="172" customWidth="1"/>
    <col min="10247" max="10247" width="9.875" style="172" customWidth="1"/>
    <col min="10248" max="10248" width="11" style="172" customWidth="1"/>
    <col min="10249" max="10249" width="11.75" style="172" customWidth="1"/>
    <col min="10250" max="10250" width="10.125" style="172" customWidth="1"/>
    <col min="10251" max="10251" width="10" style="172" bestFit="1" customWidth="1"/>
    <col min="10252" max="10252" width="15.625" style="172" bestFit="1" customWidth="1"/>
    <col min="10253" max="10253" width="6.75" style="172" customWidth="1"/>
    <col min="10254" max="10254" width="8.125" style="172" customWidth="1"/>
    <col min="10255" max="10255" width="11.5" style="172" customWidth="1"/>
    <col min="10256" max="10256" width="4.875" style="172" customWidth="1"/>
    <col min="10257" max="10257" width="5.375" style="172" customWidth="1"/>
    <col min="10258" max="10258" width="10.75" style="172" customWidth="1"/>
    <col min="10259" max="10259" width="9.25" style="172" customWidth="1"/>
    <col min="10260" max="10260" width="11.375" style="172" customWidth="1"/>
    <col min="10261" max="10261" width="9.375" style="172" customWidth="1"/>
    <col min="10262" max="10262" width="11.5" style="172" customWidth="1"/>
    <col min="10263" max="10263" width="6.75" style="172" customWidth="1"/>
    <col min="10264" max="10264" width="9.375" style="172" customWidth="1"/>
    <col min="10265" max="10265" width="43" style="172" bestFit="1" customWidth="1"/>
    <col min="10266" max="10496" width="6.25" style="172"/>
    <col min="10497" max="10497" width="5.5" style="172" customWidth="1"/>
    <col min="10498" max="10498" width="9.75" style="172" customWidth="1"/>
    <col min="10499" max="10499" width="13" style="172" customWidth="1"/>
    <col min="10500" max="10500" width="8" style="172" customWidth="1"/>
    <col min="10501" max="10501" width="9.375" style="172" customWidth="1"/>
    <col min="10502" max="10502" width="12.25" style="172" customWidth="1"/>
    <col min="10503" max="10503" width="9.875" style="172" customWidth="1"/>
    <col min="10504" max="10504" width="11" style="172" customWidth="1"/>
    <col min="10505" max="10505" width="11.75" style="172" customWidth="1"/>
    <col min="10506" max="10506" width="10.125" style="172" customWidth="1"/>
    <col min="10507" max="10507" width="10" style="172" bestFit="1" customWidth="1"/>
    <col min="10508" max="10508" width="15.625" style="172" bestFit="1" customWidth="1"/>
    <col min="10509" max="10509" width="6.75" style="172" customWidth="1"/>
    <col min="10510" max="10510" width="8.125" style="172" customWidth="1"/>
    <col min="10511" max="10511" width="11.5" style="172" customWidth="1"/>
    <col min="10512" max="10512" width="4.875" style="172" customWidth="1"/>
    <col min="10513" max="10513" width="5.375" style="172" customWidth="1"/>
    <col min="10514" max="10514" width="10.75" style="172" customWidth="1"/>
    <col min="10515" max="10515" width="9.25" style="172" customWidth="1"/>
    <col min="10516" max="10516" width="11.375" style="172" customWidth="1"/>
    <col min="10517" max="10517" width="9.375" style="172" customWidth="1"/>
    <col min="10518" max="10518" width="11.5" style="172" customWidth="1"/>
    <col min="10519" max="10519" width="6.75" style="172" customWidth="1"/>
    <col min="10520" max="10520" width="9.375" style="172" customWidth="1"/>
    <col min="10521" max="10521" width="43" style="172" bestFit="1" customWidth="1"/>
    <col min="10522" max="10752" width="6.25" style="172"/>
    <col min="10753" max="10753" width="5.5" style="172" customWidth="1"/>
    <col min="10754" max="10754" width="9.75" style="172" customWidth="1"/>
    <col min="10755" max="10755" width="13" style="172" customWidth="1"/>
    <col min="10756" max="10756" width="8" style="172" customWidth="1"/>
    <col min="10757" max="10757" width="9.375" style="172" customWidth="1"/>
    <col min="10758" max="10758" width="12.25" style="172" customWidth="1"/>
    <col min="10759" max="10759" width="9.875" style="172" customWidth="1"/>
    <col min="10760" max="10760" width="11" style="172" customWidth="1"/>
    <col min="10761" max="10761" width="11.75" style="172" customWidth="1"/>
    <col min="10762" max="10762" width="10.125" style="172" customWidth="1"/>
    <col min="10763" max="10763" width="10" style="172" bestFit="1" customWidth="1"/>
    <col min="10764" max="10764" width="15.625" style="172" bestFit="1" customWidth="1"/>
    <col min="10765" max="10765" width="6.75" style="172" customWidth="1"/>
    <col min="10766" max="10766" width="8.125" style="172" customWidth="1"/>
    <col min="10767" max="10767" width="11.5" style="172" customWidth="1"/>
    <col min="10768" max="10768" width="4.875" style="172" customWidth="1"/>
    <col min="10769" max="10769" width="5.375" style="172" customWidth="1"/>
    <col min="10770" max="10770" width="10.75" style="172" customWidth="1"/>
    <col min="10771" max="10771" width="9.25" style="172" customWidth="1"/>
    <col min="10772" max="10772" width="11.375" style="172" customWidth="1"/>
    <col min="10773" max="10773" width="9.375" style="172" customWidth="1"/>
    <col min="10774" max="10774" width="11.5" style="172" customWidth="1"/>
    <col min="10775" max="10775" width="6.75" style="172" customWidth="1"/>
    <col min="10776" max="10776" width="9.375" style="172" customWidth="1"/>
    <col min="10777" max="10777" width="43" style="172" bestFit="1" customWidth="1"/>
    <col min="10778" max="11008" width="6.25" style="172"/>
    <col min="11009" max="11009" width="5.5" style="172" customWidth="1"/>
    <col min="11010" max="11010" width="9.75" style="172" customWidth="1"/>
    <col min="11011" max="11011" width="13" style="172" customWidth="1"/>
    <col min="11012" max="11012" width="8" style="172" customWidth="1"/>
    <col min="11013" max="11013" width="9.375" style="172" customWidth="1"/>
    <col min="11014" max="11014" width="12.25" style="172" customWidth="1"/>
    <col min="11015" max="11015" width="9.875" style="172" customWidth="1"/>
    <col min="11016" max="11016" width="11" style="172" customWidth="1"/>
    <col min="11017" max="11017" width="11.75" style="172" customWidth="1"/>
    <col min="11018" max="11018" width="10.125" style="172" customWidth="1"/>
    <col min="11019" max="11019" width="10" style="172" bestFit="1" customWidth="1"/>
    <col min="11020" max="11020" width="15.625" style="172" bestFit="1" customWidth="1"/>
    <col min="11021" max="11021" width="6.75" style="172" customWidth="1"/>
    <col min="11022" max="11022" width="8.125" style="172" customWidth="1"/>
    <col min="11023" max="11023" width="11.5" style="172" customWidth="1"/>
    <col min="11024" max="11024" width="4.875" style="172" customWidth="1"/>
    <col min="11025" max="11025" width="5.375" style="172" customWidth="1"/>
    <col min="11026" max="11026" width="10.75" style="172" customWidth="1"/>
    <col min="11027" max="11027" width="9.25" style="172" customWidth="1"/>
    <col min="11028" max="11028" width="11.375" style="172" customWidth="1"/>
    <col min="11029" max="11029" width="9.375" style="172" customWidth="1"/>
    <col min="11030" max="11030" width="11.5" style="172" customWidth="1"/>
    <col min="11031" max="11031" width="6.75" style="172" customWidth="1"/>
    <col min="11032" max="11032" width="9.375" style="172" customWidth="1"/>
    <col min="11033" max="11033" width="43" style="172" bestFit="1" customWidth="1"/>
    <col min="11034" max="11264" width="6.25" style="172"/>
    <col min="11265" max="11265" width="5.5" style="172" customWidth="1"/>
    <col min="11266" max="11266" width="9.75" style="172" customWidth="1"/>
    <col min="11267" max="11267" width="13" style="172" customWidth="1"/>
    <col min="11268" max="11268" width="8" style="172" customWidth="1"/>
    <col min="11269" max="11269" width="9.375" style="172" customWidth="1"/>
    <col min="11270" max="11270" width="12.25" style="172" customWidth="1"/>
    <col min="11271" max="11271" width="9.875" style="172" customWidth="1"/>
    <col min="11272" max="11272" width="11" style="172" customWidth="1"/>
    <col min="11273" max="11273" width="11.75" style="172" customWidth="1"/>
    <col min="11274" max="11274" width="10.125" style="172" customWidth="1"/>
    <col min="11275" max="11275" width="10" style="172" bestFit="1" customWidth="1"/>
    <col min="11276" max="11276" width="15.625" style="172" bestFit="1" customWidth="1"/>
    <col min="11277" max="11277" width="6.75" style="172" customWidth="1"/>
    <col min="11278" max="11278" width="8.125" style="172" customWidth="1"/>
    <col min="11279" max="11279" width="11.5" style="172" customWidth="1"/>
    <col min="11280" max="11280" width="4.875" style="172" customWidth="1"/>
    <col min="11281" max="11281" width="5.375" style="172" customWidth="1"/>
    <col min="11282" max="11282" width="10.75" style="172" customWidth="1"/>
    <col min="11283" max="11283" width="9.25" style="172" customWidth="1"/>
    <col min="11284" max="11284" width="11.375" style="172" customWidth="1"/>
    <col min="11285" max="11285" width="9.375" style="172" customWidth="1"/>
    <col min="11286" max="11286" width="11.5" style="172" customWidth="1"/>
    <col min="11287" max="11287" width="6.75" style="172" customWidth="1"/>
    <col min="11288" max="11288" width="9.375" style="172" customWidth="1"/>
    <col min="11289" max="11289" width="43" style="172" bestFit="1" customWidth="1"/>
    <col min="11290" max="11520" width="6.25" style="172"/>
    <col min="11521" max="11521" width="5.5" style="172" customWidth="1"/>
    <col min="11522" max="11522" width="9.75" style="172" customWidth="1"/>
    <col min="11523" max="11523" width="13" style="172" customWidth="1"/>
    <col min="11524" max="11524" width="8" style="172" customWidth="1"/>
    <col min="11525" max="11525" width="9.375" style="172" customWidth="1"/>
    <col min="11526" max="11526" width="12.25" style="172" customWidth="1"/>
    <col min="11527" max="11527" width="9.875" style="172" customWidth="1"/>
    <col min="11528" max="11528" width="11" style="172" customWidth="1"/>
    <col min="11529" max="11529" width="11.75" style="172" customWidth="1"/>
    <col min="11530" max="11530" width="10.125" style="172" customWidth="1"/>
    <col min="11531" max="11531" width="10" style="172" bestFit="1" customWidth="1"/>
    <col min="11532" max="11532" width="15.625" style="172" bestFit="1" customWidth="1"/>
    <col min="11533" max="11533" width="6.75" style="172" customWidth="1"/>
    <col min="11534" max="11534" width="8.125" style="172" customWidth="1"/>
    <col min="11535" max="11535" width="11.5" style="172" customWidth="1"/>
    <col min="11536" max="11536" width="4.875" style="172" customWidth="1"/>
    <col min="11537" max="11537" width="5.375" style="172" customWidth="1"/>
    <col min="11538" max="11538" width="10.75" style="172" customWidth="1"/>
    <col min="11539" max="11539" width="9.25" style="172" customWidth="1"/>
    <col min="11540" max="11540" width="11.375" style="172" customWidth="1"/>
    <col min="11541" max="11541" width="9.375" style="172" customWidth="1"/>
    <col min="11542" max="11542" width="11.5" style="172" customWidth="1"/>
    <col min="11543" max="11543" width="6.75" style="172" customWidth="1"/>
    <col min="11544" max="11544" width="9.375" style="172" customWidth="1"/>
    <col min="11545" max="11545" width="43" style="172" bestFit="1" customWidth="1"/>
    <col min="11546" max="11776" width="6.25" style="172"/>
    <col min="11777" max="11777" width="5.5" style="172" customWidth="1"/>
    <col min="11778" max="11778" width="9.75" style="172" customWidth="1"/>
    <col min="11779" max="11779" width="13" style="172" customWidth="1"/>
    <col min="11780" max="11780" width="8" style="172" customWidth="1"/>
    <col min="11781" max="11781" width="9.375" style="172" customWidth="1"/>
    <col min="11782" max="11782" width="12.25" style="172" customWidth="1"/>
    <col min="11783" max="11783" width="9.875" style="172" customWidth="1"/>
    <col min="11784" max="11784" width="11" style="172" customWidth="1"/>
    <col min="11785" max="11785" width="11.75" style="172" customWidth="1"/>
    <col min="11786" max="11786" width="10.125" style="172" customWidth="1"/>
    <col min="11787" max="11787" width="10" style="172" bestFit="1" customWidth="1"/>
    <col min="11788" max="11788" width="15.625" style="172" bestFit="1" customWidth="1"/>
    <col min="11789" max="11789" width="6.75" style="172" customWidth="1"/>
    <col min="11790" max="11790" width="8.125" style="172" customWidth="1"/>
    <col min="11791" max="11791" width="11.5" style="172" customWidth="1"/>
    <col min="11792" max="11792" width="4.875" style="172" customWidth="1"/>
    <col min="11793" max="11793" width="5.375" style="172" customWidth="1"/>
    <col min="11794" max="11794" width="10.75" style="172" customWidth="1"/>
    <col min="11795" max="11795" width="9.25" style="172" customWidth="1"/>
    <col min="11796" max="11796" width="11.375" style="172" customWidth="1"/>
    <col min="11797" max="11797" width="9.375" style="172" customWidth="1"/>
    <col min="11798" max="11798" width="11.5" style="172" customWidth="1"/>
    <col min="11799" max="11799" width="6.75" style="172" customWidth="1"/>
    <col min="11800" max="11800" width="9.375" style="172" customWidth="1"/>
    <col min="11801" max="11801" width="43" style="172" bestFit="1" customWidth="1"/>
    <col min="11802" max="12032" width="6.25" style="172"/>
    <col min="12033" max="12033" width="5.5" style="172" customWidth="1"/>
    <col min="12034" max="12034" width="9.75" style="172" customWidth="1"/>
    <col min="12035" max="12035" width="13" style="172" customWidth="1"/>
    <col min="12036" max="12036" width="8" style="172" customWidth="1"/>
    <col min="12037" max="12037" width="9.375" style="172" customWidth="1"/>
    <col min="12038" max="12038" width="12.25" style="172" customWidth="1"/>
    <col min="12039" max="12039" width="9.875" style="172" customWidth="1"/>
    <col min="12040" max="12040" width="11" style="172" customWidth="1"/>
    <col min="12041" max="12041" width="11.75" style="172" customWidth="1"/>
    <col min="12042" max="12042" width="10.125" style="172" customWidth="1"/>
    <col min="12043" max="12043" width="10" style="172" bestFit="1" customWidth="1"/>
    <col min="12044" max="12044" width="15.625" style="172" bestFit="1" customWidth="1"/>
    <col min="12045" max="12045" width="6.75" style="172" customWidth="1"/>
    <col min="12046" max="12046" width="8.125" style="172" customWidth="1"/>
    <col min="12047" max="12047" width="11.5" style="172" customWidth="1"/>
    <col min="12048" max="12048" width="4.875" style="172" customWidth="1"/>
    <col min="12049" max="12049" width="5.375" style="172" customWidth="1"/>
    <col min="12050" max="12050" width="10.75" style="172" customWidth="1"/>
    <col min="12051" max="12051" width="9.25" style="172" customWidth="1"/>
    <col min="12052" max="12052" width="11.375" style="172" customWidth="1"/>
    <col min="12053" max="12053" width="9.375" style="172" customWidth="1"/>
    <col min="12054" max="12054" width="11.5" style="172" customWidth="1"/>
    <col min="12055" max="12055" width="6.75" style="172" customWidth="1"/>
    <col min="12056" max="12056" width="9.375" style="172" customWidth="1"/>
    <col min="12057" max="12057" width="43" style="172" bestFit="1" customWidth="1"/>
    <col min="12058" max="12288" width="6.25" style="172"/>
    <col min="12289" max="12289" width="5.5" style="172" customWidth="1"/>
    <col min="12290" max="12290" width="9.75" style="172" customWidth="1"/>
    <col min="12291" max="12291" width="13" style="172" customWidth="1"/>
    <col min="12292" max="12292" width="8" style="172" customWidth="1"/>
    <col min="12293" max="12293" width="9.375" style="172" customWidth="1"/>
    <col min="12294" max="12294" width="12.25" style="172" customWidth="1"/>
    <col min="12295" max="12295" width="9.875" style="172" customWidth="1"/>
    <col min="12296" max="12296" width="11" style="172" customWidth="1"/>
    <col min="12297" max="12297" width="11.75" style="172" customWidth="1"/>
    <col min="12298" max="12298" width="10.125" style="172" customWidth="1"/>
    <col min="12299" max="12299" width="10" style="172" bestFit="1" customWidth="1"/>
    <col min="12300" max="12300" width="15.625" style="172" bestFit="1" customWidth="1"/>
    <col min="12301" max="12301" width="6.75" style="172" customWidth="1"/>
    <col min="12302" max="12302" width="8.125" style="172" customWidth="1"/>
    <col min="12303" max="12303" width="11.5" style="172" customWidth="1"/>
    <col min="12304" max="12304" width="4.875" style="172" customWidth="1"/>
    <col min="12305" max="12305" width="5.375" style="172" customWidth="1"/>
    <col min="12306" max="12306" width="10.75" style="172" customWidth="1"/>
    <col min="12307" max="12307" width="9.25" style="172" customWidth="1"/>
    <col min="12308" max="12308" width="11.375" style="172" customWidth="1"/>
    <col min="12309" max="12309" width="9.375" style="172" customWidth="1"/>
    <col min="12310" max="12310" width="11.5" style="172" customWidth="1"/>
    <col min="12311" max="12311" width="6.75" style="172" customWidth="1"/>
    <col min="12312" max="12312" width="9.375" style="172" customWidth="1"/>
    <col min="12313" max="12313" width="43" style="172" bestFit="1" customWidth="1"/>
    <col min="12314" max="12544" width="6.25" style="172"/>
    <col min="12545" max="12545" width="5.5" style="172" customWidth="1"/>
    <col min="12546" max="12546" width="9.75" style="172" customWidth="1"/>
    <col min="12547" max="12547" width="13" style="172" customWidth="1"/>
    <col min="12548" max="12548" width="8" style="172" customWidth="1"/>
    <col min="12549" max="12549" width="9.375" style="172" customWidth="1"/>
    <col min="12550" max="12550" width="12.25" style="172" customWidth="1"/>
    <col min="12551" max="12551" width="9.875" style="172" customWidth="1"/>
    <col min="12552" max="12552" width="11" style="172" customWidth="1"/>
    <col min="12553" max="12553" width="11.75" style="172" customWidth="1"/>
    <col min="12554" max="12554" width="10.125" style="172" customWidth="1"/>
    <col min="12555" max="12555" width="10" style="172" bestFit="1" customWidth="1"/>
    <col min="12556" max="12556" width="15.625" style="172" bestFit="1" customWidth="1"/>
    <col min="12557" max="12557" width="6.75" style="172" customWidth="1"/>
    <col min="12558" max="12558" width="8.125" style="172" customWidth="1"/>
    <col min="12559" max="12559" width="11.5" style="172" customWidth="1"/>
    <col min="12560" max="12560" width="4.875" style="172" customWidth="1"/>
    <col min="12561" max="12561" width="5.375" style="172" customWidth="1"/>
    <col min="12562" max="12562" width="10.75" style="172" customWidth="1"/>
    <col min="12563" max="12563" width="9.25" style="172" customWidth="1"/>
    <col min="12564" max="12564" width="11.375" style="172" customWidth="1"/>
    <col min="12565" max="12565" width="9.375" style="172" customWidth="1"/>
    <col min="12566" max="12566" width="11.5" style="172" customWidth="1"/>
    <col min="12567" max="12567" width="6.75" style="172" customWidth="1"/>
    <col min="12568" max="12568" width="9.375" style="172" customWidth="1"/>
    <col min="12569" max="12569" width="43" style="172" bestFit="1" customWidth="1"/>
    <col min="12570" max="12800" width="6.25" style="172"/>
    <col min="12801" max="12801" width="5.5" style="172" customWidth="1"/>
    <col min="12802" max="12802" width="9.75" style="172" customWidth="1"/>
    <col min="12803" max="12803" width="13" style="172" customWidth="1"/>
    <col min="12804" max="12804" width="8" style="172" customWidth="1"/>
    <col min="12805" max="12805" width="9.375" style="172" customWidth="1"/>
    <col min="12806" max="12806" width="12.25" style="172" customWidth="1"/>
    <col min="12807" max="12807" width="9.875" style="172" customWidth="1"/>
    <col min="12808" max="12808" width="11" style="172" customWidth="1"/>
    <col min="12809" max="12809" width="11.75" style="172" customWidth="1"/>
    <col min="12810" max="12810" width="10.125" style="172" customWidth="1"/>
    <col min="12811" max="12811" width="10" style="172" bestFit="1" customWidth="1"/>
    <col min="12812" max="12812" width="15.625" style="172" bestFit="1" customWidth="1"/>
    <col min="12813" max="12813" width="6.75" style="172" customWidth="1"/>
    <col min="12814" max="12814" width="8.125" style="172" customWidth="1"/>
    <col min="12815" max="12815" width="11.5" style="172" customWidth="1"/>
    <col min="12816" max="12816" width="4.875" style="172" customWidth="1"/>
    <col min="12817" max="12817" width="5.375" style="172" customWidth="1"/>
    <col min="12818" max="12818" width="10.75" style="172" customWidth="1"/>
    <col min="12819" max="12819" width="9.25" style="172" customWidth="1"/>
    <col min="12820" max="12820" width="11.375" style="172" customWidth="1"/>
    <col min="12821" max="12821" width="9.375" style="172" customWidth="1"/>
    <col min="12822" max="12822" width="11.5" style="172" customWidth="1"/>
    <col min="12823" max="12823" width="6.75" style="172" customWidth="1"/>
    <col min="12824" max="12824" width="9.375" style="172" customWidth="1"/>
    <col min="12825" max="12825" width="43" style="172" bestFit="1" customWidth="1"/>
    <col min="12826" max="13056" width="6.25" style="172"/>
    <col min="13057" max="13057" width="5.5" style="172" customWidth="1"/>
    <col min="13058" max="13058" width="9.75" style="172" customWidth="1"/>
    <col min="13059" max="13059" width="13" style="172" customWidth="1"/>
    <col min="13060" max="13060" width="8" style="172" customWidth="1"/>
    <col min="13061" max="13061" width="9.375" style="172" customWidth="1"/>
    <col min="13062" max="13062" width="12.25" style="172" customWidth="1"/>
    <col min="13063" max="13063" width="9.875" style="172" customWidth="1"/>
    <col min="13064" max="13064" width="11" style="172" customWidth="1"/>
    <col min="13065" max="13065" width="11.75" style="172" customWidth="1"/>
    <col min="13066" max="13066" width="10.125" style="172" customWidth="1"/>
    <col min="13067" max="13067" width="10" style="172" bestFit="1" customWidth="1"/>
    <col min="13068" max="13068" width="15.625" style="172" bestFit="1" customWidth="1"/>
    <col min="13069" max="13069" width="6.75" style="172" customWidth="1"/>
    <col min="13070" max="13070" width="8.125" style="172" customWidth="1"/>
    <col min="13071" max="13071" width="11.5" style="172" customWidth="1"/>
    <col min="13072" max="13072" width="4.875" style="172" customWidth="1"/>
    <col min="13073" max="13073" width="5.375" style="172" customWidth="1"/>
    <col min="13074" max="13074" width="10.75" style="172" customWidth="1"/>
    <col min="13075" max="13075" width="9.25" style="172" customWidth="1"/>
    <col min="13076" max="13076" width="11.375" style="172" customWidth="1"/>
    <col min="13077" max="13077" width="9.375" style="172" customWidth="1"/>
    <col min="13078" max="13078" width="11.5" style="172" customWidth="1"/>
    <col min="13079" max="13079" width="6.75" style="172" customWidth="1"/>
    <col min="13080" max="13080" width="9.375" style="172" customWidth="1"/>
    <col min="13081" max="13081" width="43" style="172" bestFit="1" customWidth="1"/>
    <col min="13082" max="13312" width="6.25" style="172"/>
    <col min="13313" max="13313" width="5.5" style="172" customWidth="1"/>
    <col min="13314" max="13314" width="9.75" style="172" customWidth="1"/>
    <col min="13315" max="13315" width="13" style="172" customWidth="1"/>
    <col min="13316" max="13316" width="8" style="172" customWidth="1"/>
    <col min="13317" max="13317" width="9.375" style="172" customWidth="1"/>
    <col min="13318" max="13318" width="12.25" style="172" customWidth="1"/>
    <col min="13319" max="13319" width="9.875" style="172" customWidth="1"/>
    <col min="13320" max="13320" width="11" style="172" customWidth="1"/>
    <col min="13321" max="13321" width="11.75" style="172" customWidth="1"/>
    <col min="13322" max="13322" width="10.125" style="172" customWidth="1"/>
    <col min="13323" max="13323" width="10" style="172" bestFit="1" customWidth="1"/>
    <col min="13324" max="13324" width="15.625" style="172" bestFit="1" customWidth="1"/>
    <col min="13325" max="13325" width="6.75" style="172" customWidth="1"/>
    <col min="13326" max="13326" width="8.125" style="172" customWidth="1"/>
    <col min="13327" max="13327" width="11.5" style="172" customWidth="1"/>
    <col min="13328" max="13328" width="4.875" style="172" customWidth="1"/>
    <col min="13329" max="13329" width="5.375" style="172" customWidth="1"/>
    <col min="13330" max="13330" width="10.75" style="172" customWidth="1"/>
    <col min="13331" max="13331" width="9.25" style="172" customWidth="1"/>
    <col min="13332" max="13332" width="11.375" style="172" customWidth="1"/>
    <col min="13333" max="13333" width="9.375" style="172" customWidth="1"/>
    <col min="13334" max="13334" width="11.5" style="172" customWidth="1"/>
    <col min="13335" max="13335" width="6.75" style="172" customWidth="1"/>
    <col min="13336" max="13336" width="9.375" style="172" customWidth="1"/>
    <col min="13337" max="13337" width="43" style="172" bestFit="1" customWidth="1"/>
    <col min="13338" max="13568" width="6.25" style="172"/>
    <col min="13569" max="13569" width="5.5" style="172" customWidth="1"/>
    <col min="13570" max="13570" width="9.75" style="172" customWidth="1"/>
    <col min="13571" max="13571" width="13" style="172" customWidth="1"/>
    <col min="13572" max="13572" width="8" style="172" customWidth="1"/>
    <col min="13573" max="13573" width="9.375" style="172" customWidth="1"/>
    <col min="13574" max="13574" width="12.25" style="172" customWidth="1"/>
    <col min="13575" max="13575" width="9.875" style="172" customWidth="1"/>
    <col min="13576" max="13576" width="11" style="172" customWidth="1"/>
    <col min="13577" max="13577" width="11.75" style="172" customWidth="1"/>
    <col min="13578" max="13578" width="10.125" style="172" customWidth="1"/>
    <col min="13579" max="13579" width="10" style="172" bestFit="1" customWidth="1"/>
    <col min="13580" max="13580" width="15.625" style="172" bestFit="1" customWidth="1"/>
    <col min="13581" max="13581" width="6.75" style="172" customWidth="1"/>
    <col min="13582" max="13582" width="8.125" style="172" customWidth="1"/>
    <col min="13583" max="13583" width="11.5" style="172" customWidth="1"/>
    <col min="13584" max="13584" width="4.875" style="172" customWidth="1"/>
    <col min="13585" max="13585" width="5.375" style="172" customWidth="1"/>
    <col min="13586" max="13586" width="10.75" style="172" customWidth="1"/>
    <col min="13587" max="13587" width="9.25" style="172" customWidth="1"/>
    <col min="13588" max="13588" width="11.375" style="172" customWidth="1"/>
    <col min="13589" max="13589" width="9.375" style="172" customWidth="1"/>
    <col min="13590" max="13590" width="11.5" style="172" customWidth="1"/>
    <col min="13591" max="13591" width="6.75" style="172" customWidth="1"/>
    <col min="13592" max="13592" width="9.375" style="172" customWidth="1"/>
    <col min="13593" max="13593" width="43" style="172" bestFit="1" customWidth="1"/>
    <col min="13594" max="13824" width="6.25" style="172"/>
    <col min="13825" max="13825" width="5.5" style="172" customWidth="1"/>
    <col min="13826" max="13826" width="9.75" style="172" customWidth="1"/>
    <col min="13827" max="13827" width="13" style="172" customWidth="1"/>
    <col min="13828" max="13828" width="8" style="172" customWidth="1"/>
    <col min="13829" max="13829" width="9.375" style="172" customWidth="1"/>
    <col min="13830" max="13830" width="12.25" style="172" customWidth="1"/>
    <col min="13831" max="13831" width="9.875" style="172" customWidth="1"/>
    <col min="13832" max="13832" width="11" style="172" customWidth="1"/>
    <col min="13833" max="13833" width="11.75" style="172" customWidth="1"/>
    <col min="13834" max="13834" width="10.125" style="172" customWidth="1"/>
    <col min="13835" max="13835" width="10" style="172" bestFit="1" customWidth="1"/>
    <col min="13836" max="13836" width="15.625" style="172" bestFit="1" customWidth="1"/>
    <col min="13837" max="13837" width="6.75" style="172" customWidth="1"/>
    <col min="13838" max="13838" width="8.125" style="172" customWidth="1"/>
    <col min="13839" max="13839" width="11.5" style="172" customWidth="1"/>
    <col min="13840" max="13840" width="4.875" style="172" customWidth="1"/>
    <col min="13841" max="13841" width="5.375" style="172" customWidth="1"/>
    <col min="13842" max="13842" width="10.75" style="172" customWidth="1"/>
    <col min="13843" max="13843" width="9.25" style="172" customWidth="1"/>
    <col min="13844" max="13844" width="11.375" style="172" customWidth="1"/>
    <col min="13845" max="13845" width="9.375" style="172" customWidth="1"/>
    <col min="13846" max="13846" width="11.5" style="172" customWidth="1"/>
    <col min="13847" max="13847" width="6.75" style="172" customWidth="1"/>
    <col min="13848" max="13848" width="9.375" style="172" customWidth="1"/>
    <col min="13849" max="13849" width="43" style="172" bestFit="1" customWidth="1"/>
    <col min="13850" max="14080" width="6.25" style="172"/>
    <col min="14081" max="14081" width="5.5" style="172" customWidth="1"/>
    <col min="14082" max="14082" width="9.75" style="172" customWidth="1"/>
    <col min="14083" max="14083" width="13" style="172" customWidth="1"/>
    <col min="14084" max="14084" width="8" style="172" customWidth="1"/>
    <col min="14085" max="14085" width="9.375" style="172" customWidth="1"/>
    <col min="14086" max="14086" width="12.25" style="172" customWidth="1"/>
    <col min="14087" max="14087" width="9.875" style="172" customWidth="1"/>
    <col min="14088" max="14088" width="11" style="172" customWidth="1"/>
    <col min="14089" max="14089" width="11.75" style="172" customWidth="1"/>
    <col min="14090" max="14090" width="10.125" style="172" customWidth="1"/>
    <col min="14091" max="14091" width="10" style="172" bestFit="1" customWidth="1"/>
    <col min="14092" max="14092" width="15.625" style="172" bestFit="1" customWidth="1"/>
    <col min="14093" max="14093" width="6.75" style="172" customWidth="1"/>
    <col min="14094" max="14094" width="8.125" style="172" customWidth="1"/>
    <col min="14095" max="14095" width="11.5" style="172" customWidth="1"/>
    <col min="14096" max="14096" width="4.875" style="172" customWidth="1"/>
    <col min="14097" max="14097" width="5.375" style="172" customWidth="1"/>
    <col min="14098" max="14098" width="10.75" style="172" customWidth="1"/>
    <col min="14099" max="14099" width="9.25" style="172" customWidth="1"/>
    <col min="14100" max="14100" width="11.375" style="172" customWidth="1"/>
    <col min="14101" max="14101" width="9.375" style="172" customWidth="1"/>
    <col min="14102" max="14102" width="11.5" style="172" customWidth="1"/>
    <col min="14103" max="14103" width="6.75" style="172" customWidth="1"/>
    <col min="14104" max="14104" width="9.375" style="172" customWidth="1"/>
    <col min="14105" max="14105" width="43" style="172" bestFit="1" customWidth="1"/>
    <col min="14106" max="14336" width="6.25" style="172"/>
    <col min="14337" max="14337" width="5.5" style="172" customWidth="1"/>
    <col min="14338" max="14338" width="9.75" style="172" customWidth="1"/>
    <col min="14339" max="14339" width="13" style="172" customWidth="1"/>
    <col min="14340" max="14340" width="8" style="172" customWidth="1"/>
    <col min="14341" max="14341" width="9.375" style="172" customWidth="1"/>
    <col min="14342" max="14342" width="12.25" style="172" customWidth="1"/>
    <col min="14343" max="14343" width="9.875" style="172" customWidth="1"/>
    <col min="14344" max="14344" width="11" style="172" customWidth="1"/>
    <col min="14345" max="14345" width="11.75" style="172" customWidth="1"/>
    <col min="14346" max="14346" width="10.125" style="172" customWidth="1"/>
    <col min="14347" max="14347" width="10" style="172" bestFit="1" customWidth="1"/>
    <col min="14348" max="14348" width="15.625" style="172" bestFit="1" customWidth="1"/>
    <col min="14349" max="14349" width="6.75" style="172" customWidth="1"/>
    <col min="14350" max="14350" width="8.125" style="172" customWidth="1"/>
    <col min="14351" max="14351" width="11.5" style="172" customWidth="1"/>
    <col min="14352" max="14352" width="4.875" style="172" customWidth="1"/>
    <col min="14353" max="14353" width="5.375" style="172" customWidth="1"/>
    <col min="14354" max="14354" width="10.75" style="172" customWidth="1"/>
    <col min="14355" max="14355" width="9.25" style="172" customWidth="1"/>
    <col min="14356" max="14356" width="11.375" style="172" customWidth="1"/>
    <col min="14357" max="14357" width="9.375" style="172" customWidth="1"/>
    <col min="14358" max="14358" width="11.5" style="172" customWidth="1"/>
    <col min="14359" max="14359" width="6.75" style="172" customWidth="1"/>
    <col min="14360" max="14360" width="9.375" style="172" customWidth="1"/>
    <col min="14361" max="14361" width="43" style="172" bestFit="1" customWidth="1"/>
    <col min="14362" max="14592" width="6.25" style="172"/>
    <col min="14593" max="14593" width="5.5" style="172" customWidth="1"/>
    <col min="14594" max="14594" width="9.75" style="172" customWidth="1"/>
    <col min="14595" max="14595" width="13" style="172" customWidth="1"/>
    <col min="14596" max="14596" width="8" style="172" customWidth="1"/>
    <col min="14597" max="14597" width="9.375" style="172" customWidth="1"/>
    <col min="14598" max="14598" width="12.25" style="172" customWidth="1"/>
    <col min="14599" max="14599" width="9.875" style="172" customWidth="1"/>
    <col min="14600" max="14600" width="11" style="172" customWidth="1"/>
    <col min="14601" max="14601" width="11.75" style="172" customWidth="1"/>
    <col min="14602" max="14602" width="10.125" style="172" customWidth="1"/>
    <col min="14603" max="14603" width="10" style="172" bestFit="1" customWidth="1"/>
    <col min="14604" max="14604" width="15.625" style="172" bestFit="1" customWidth="1"/>
    <col min="14605" max="14605" width="6.75" style="172" customWidth="1"/>
    <col min="14606" max="14606" width="8.125" style="172" customWidth="1"/>
    <col min="14607" max="14607" width="11.5" style="172" customWidth="1"/>
    <col min="14608" max="14608" width="4.875" style="172" customWidth="1"/>
    <col min="14609" max="14609" width="5.375" style="172" customWidth="1"/>
    <col min="14610" max="14610" width="10.75" style="172" customWidth="1"/>
    <col min="14611" max="14611" width="9.25" style="172" customWidth="1"/>
    <col min="14612" max="14612" width="11.375" style="172" customWidth="1"/>
    <col min="14613" max="14613" width="9.375" style="172" customWidth="1"/>
    <col min="14614" max="14614" width="11.5" style="172" customWidth="1"/>
    <col min="14615" max="14615" width="6.75" style="172" customWidth="1"/>
    <col min="14616" max="14616" width="9.375" style="172" customWidth="1"/>
    <col min="14617" max="14617" width="43" style="172" bestFit="1" customWidth="1"/>
    <col min="14618" max="14848" width="6.25" style="172"/>
    <col min="14849" max="14849" width="5.5" style="172" customWidth="1"/>
    <col min="14850" max="14850" width="9.75" style="172" customWidth="1"/>
    <col min="14851" max="14851" width="13" style="172" customWidth="1"/>
    <col min="14852" max="14852" width="8" style="172" customWidth="1"/>
    <col min="14853" max="14853" width="9.375" style="172" customWidth="1"/>
    <col min="14854" max="14854" width="12.25" style="172" customWidth="1"/>
    <col min="14855" max="14855" width="9.875" style="172" customWidth="1"/>
    <col min="14856" max="14856" width="11" style="172" customWidth="1"/>
    <col min="14857" max="14857" width="11.75" style="172" customWidth="1"/>
    <col min="14858" max="14858" width="10.125" style="172" customWidth="1"/>
    <col min="14859" max="14859" width="10" style="172" bestFit="1" customWidth="1"/>
    <col min="14860" max="14860" width="15.625" style="172" bestFit="1" customWidth="1"/>
    <col min="14861" max="14861" width="6.75" style="172" customWidth="1"/>
    <col min="14862" max="14862" width="8.125" style="172" customWidth="1"/>
    <col min="14863" max="14863" width="11.5" style="172" customWidth="1"/>
    <col min="14864" max="14864" width="4.875" style="172" customWidth="1"/>
    <col min="14865" max="14865" width="5.375" style="172" customWidth="1"/>
    <col min="14866" max="14866" width="10.75" style="172" customWidth="1"/>
    <col min="14867" max="14867" width="9.25" style="172" customWidth="1"/>
    <col min="14868" max="14868" width="11.375" style="172" customWidth="1"/>
    <col min="14869" max="14869" width="9.375" style="172" customWidth="1"/>
    <col min="14870" max="14870" width="11.5" style="172" customWidth="1"/>
    <col min="14871" max="14871" width="6.75" style="172" customWidth="1"/>
    <col min="14872" max="14872" width="9.375" style="172" customWidth="1"/>
    <col min="14873" max="14873" width="43" style="172" bestFit="1" customWidth="1"/>
    <col min="14874" max="15104" width="6.25" style="172"/>
    <col min="15105" max="15105" width="5.5" style="172" customWidth="1"/>
    <col min="15106" max="15106" width="9.75" style="172" customWidth="1"/>
    <col min="15107" max="15107" width="13" style="172" customWidth="1"/>
    <col min="15108" max="15108" width="8" style="172" customWidth="1"/>
    <col min="15109" max="15109" width="9.375" style="172" customWidth="1"/>
    <col min="15110" max="15110" width="12.25" style="172" customWidth="1"/>
    <col min="15111" max="15111" width="9.875" style="172" customWidth="1"/>
    <col min="15112" max="15112" width="11" style="172" customWidth="1"/>
    <col min="15113" max="15113" width="11.75" style="172" customWidth="1"/>
    <col min="15114" max="15114" width="10.125" style="172" customWidth="1"/>
    <col min="15115" max="15115" width="10" style="172" bestFit="1" customWidth="1"/>
    <col min="15116" max="15116" width="15.625" style="172" bestFit="1" customWidth="1"/>
    <col min="15117" max="15117" width="6.75" style="172" customWidth="1"/>
    <col min="15118" max="15118" width="8.125" style="172" customWidth="1"/>
    <col min="15119" max="15119" width="11.5" style="172" customWidth="1"/>
    <col min="15120" max="15120" width="4.875" style="172" customWidth="1"/>
    <col min="15121" max="15121" width="5.375" style="172" customWidth="1"/>
    <col min="15122" max="15122" width="10.75" style="172" customWidth="1"/>
    <col min="15123" max="15123" width="9.25" style="172" customWidth="1"/>
    <col min="15124" max="15124" width="11.375" style="172" customWidth="1"/>
    <col min="15125" max="15125" width="9.375" style="172" customWidth="1"/>
    <col min="15126" max="15126" width="11.5" style="172" customWidth="1"/>
    <col min="15127" max="15127" width="6.75" style="172" customWidth="1"/>
    <col min="15128" max="15128" width="9.375" style="172" customWidth="1"/>
    <col min="15129" max="15129" width="43" style="172" bestFit="1" customWidth="1"/>
    <col min="15130" max="15360" width="6.25" style="172"/>
    <col min="15361" max="15361" width="5.5" style="172" customWidth="1"/>
    <col min="15362" max="15362" width="9.75" style="172" customWidth="1"/>
    <col min="15363" max="15363" width="13" style="172" customWidth="1"/>
    <col min="15364" max="15364" width="8" style="172" customWidth="1"/>
    <col min="15365" max="15365" width="9.375" style="172" customWidth="1"/>
    <col min="15366" max="15366" width="12.25" style="172" customWidth="1"/>
    <col min="15367" max="15367" width="9.875" style="172" customWidth="1"/>
    <col min="15368" max="15368" width="11" style="172" customWidth="1"/>
    <col min="15369" max="15369" width="11.75" style="172" customWidth="1"/>
    <col min="15370" max="15370" width="10.125" style="172" customWidth="1"/>
    <col min="15371" max="15371" width="10" style="172" bestFit="1" customWidth="1"/>
    <col min="15372" max="15372" width="15.625" style="172" bestFit="1" customWidth="1"/>
    <col min="15373" max="15373" width="6.75" style="172" customWidth="1"/>
    <col min="15374" max="15374" width="8.125" style="172" customWidth="1"/>
    <col min="15375" max="15375" width="11.5" style="172" customWidth="1"/>
    <col min="15376" max="15376" width="4.875" style="172" customWidth="1"/>
    <col min="15377" max="15377" width="5.375" style="172" customWidth="1"/>
    <col min="15378" max="15378" width="10.75" style="172" customWidth="1"/>
    <col min="15379" max="15379" width="9.25" style="172" customWidth="1"/>
    <col min="15380" max="15380" width="11.375" style="172" customWidth="1"/>
    <col min="15381" max="15381" width="9.375" style="172" customWidth="1"/>
    <col min="15382" max="15382" width="11.5" style="172" customWidth="1"/>
    <col min="15383" max="15383" width="6.75" style="172" customWidth="1"/>
    <col min="15384" max="15384" width="9.375" style="172" customWidth="1"/>
    <col min="15385" max="15385" width="43" style="172" bestFit="1" customWidth="1"/>
    <col min="15386" max="15616" width="6.25" style="172"/>
    <col min="15617" max="15617" width="5.5" style="172" customWidth="1"/>
    <col min="15618" max="15618" width="9.75" style="172" customWidth="1"/>
    <col min="15619" max="15619" width="13" style="172" customWidth="1"/>
    <col min="15620" max="15620" width="8" style="172" customWidth="1"/>
    <col min="15621" max="15621" width="9.375" style="172" customWidth="1"/>
    <col min="15622" max="15622" width="12.25" style="172" customWidth="1"/>
    <col min="15623" max="15623" width="9.875" style="172" customWidth="1"/>
    <col min="15624" max="15624" width="11" style="172" customWidth="1"/>
    <col min="15625" max="15625" width="11.75" style="172" customWidth="1"/>
    <col min="15626" max="15626" width="10.125" style="172" customWidth="1"/>
    <col min="15627" max="15627" width="10" style="172" bestFit="1" customWidth="1"/>
    <col min="15628" max="15628" width="15.625" style="172" bestFit="1" customWidth="1"/>
    <col min="15629" max="15629" width="6.75" style="172" customWidth="1"/>
    <col min="15630" max="15630" width="8.125" style="172" customWidth="1"/>
    <col min="15631" max="15631" width="11.5" style="172" customWidth="1"/>
    <col min="15632" max="15632" width="4.875" style="172" customWidth="1"/>
    <col min="15633" max="15633" width="5.375" style="172" customWidth="1"/>
    <col min="15634" max="15634" width="10.75" style="172" customWidth="1"/>
    <col min="15635" max="15635" width="9.25" style="172" customWidth="1"/>
    <col min="15636" max="15636" width="11.375" style="172" customWidth="1"/>
    <col min="15637" max="15637" width="9.375" style="172" customWidth="1"/>
    <col min="15638" max="15638" width="11.5" style="172" customWidth="1"/>
    <col min="15639" max="15639" width="6.75" style="172" customWidth="1"/>
    <col min="15640" max="15640" width="9.375" style="172" customWidth="1"/>
    <col min="15641" max="15641" width="43" style="172" bestFit="1" customWidth="1"/>
    <col min="15642" max="15872" width="6.25" style="172"/>
    <col min="15873" max="15873" width="5.5" style="172" customWidth="1"/>
    <col min="15874" max="15874" width="9.75" style="172" customWidth="1"/>
    <col min="15875" max="15875" width="13" style="172" customWidth="1"/>
    <col min="15876" max="15876" width="8" style="172" customWidth="1"/>
    <col min="15877" max="15877" width="9.375" style="172" customWidth="1"/>
    <col min="15878" max="15878" width="12.25" style="172" customWidth="1"/>
    <col min="15879" max="15879" width="9.875" style="172" customWidth="1"/>
    <col min="15880" max="15880" width="11" style="172" customWidth="1"/>
    <col min="15881" max="15881" width="11.75" style="172" customWidth="1"/>
    <col min="15882" max="15882" width="10.125" style="172" customWidth="1"/>
    <col min="15883" max="15883" width="10" style="172" bestFit="1" customWidth="1"/>
    <col min="15884" max="15884" width="15.625" style="172" bestFit="1" customWidth="1"/>
    <col min="15885" max="15885" width="6.75" style="172" customWidth="1"/>
    <col min="15886" max="15886" width="8.125" style="172" customWidth="1"/>
    <col min="15887" max="15887" width="11.5" style="172" customWidth="1"/>
    <col min="15888" max="15888" width="4.875" style="172" customWidth="1"/>
    <col min="15889" max="15889" width="5.375" style="172" customWidth="1"/>
    <col min="15890" max="15890" width="10.75" style="172" customWidth="1"/>
    <col min="15891" max="15891" width="9.25" style="172" customWidth="1"/>
    <col min="15892" max="15892" width="11.375" style="172" customWidth="1"/>
    <col min="15893" max="15893" width="9.375" style="172" customWidth="1"/>
    <col min="15894" max="15894" width="11.5" style="172" customWidth="1"/>
    <col min="15895" max="15895" width="6.75" style="172" customWidth="1"/>
    <col min="15896" max="15896" width="9.375" style="172" customWidth="1"/>
    <col min="15897" max="15897" width="43" style="172" bestFit="1" customWidth="1"/>
    <col min="15898" max="16128" width="6.25" style="172"/>
    <col min="16129" max="16129" width="5.5" style="172" customWidth="1"/>
    <col min="16130" max="16130" width="9.75" style="172" customWidth="1"/>
    <col min="16131" max="16131" width="13" style="172" customWidth="1"/>
    <col min="16132" max="16132" width="8" style="172" customWidth="1"/>
    <col min="16133" max="16133" width="9.375" style="172" customWidth="1"/>
    <col min="16134" max="16134" width="12.25" style="172" customWidth="1"/>
    <col min="16135" max="16135" width="9.875" style="172" customWidth="1"/>
    <col min="16136" max="16136" width="11" style="172" customWidth="1"/>
    <col min="16137" max="16137" width="11.75" style="172" customWidth="1"/>
    <col min="16138" max="16138" width="10.125" style="172" customWidth="1"/>
    <col min="16139" max="16139" width="10" style="172" bestFit="1" customWidth="1"/>
    <col min="16140" max="16140" width="15.625" style="172" bestFit="1" customWidth="1"/>
    <col min="16141" max="16141" width="6.75" style="172" customWidth="1"/>
    <col min="16142" max="16142" width="8.125" style="172" customWidth="1"/>
    <col min="16143" max="16143" width="11.5" style="172" customWidth="1"/>
    <col min="16144" max="16144" width="4.875" style="172" customWidth="1"/>
    <col min="16145" max="16145" width="5.375" style="172" customWidth="1"/>
    <col min="16146" max="16146" width="10.75" style="172" customWidth="1"/>
    <col min="16147" max="16147" width="9.25" style="172" customWidth="1"/>
    <col min="16148" max="16148" width="11.375" style="172" customWidth="1"/>
    <col min="16149" max="16149" width="9.375" style="172" customWidth="1"/>
    <col min="16150" max="16150" width="11.5" style="172" customWidth="1"/>
    <col min="16151" max="16151" width="6.75" style="172" customWidth="1"/>
    <col min="16152" max="16152" width="9.375" style="172" customWidth="1"/>
    <col min="16153" max="16153" width="43" style="172" bestFit="1" customWidth="1"/>
    <col min="16154" max="16384" width="6.25" style="172"/>
  </cols>
  <sheetData>
    <row r="1" spans="1:25" ht="32.25" customHeight="1">
      <c r="A1" s="122" t="s">
        <v>274</v>
      </c>
      <c r="B1" s="123"/>
      <c r="C1" s="123"/>
      <c r="D1" s="123"/>
      <c r="E1" s="123"/>
      <c r="F1" s="123"/>
      <c r="G1" s="123"/>
      <c r="H1" s="123"/>
      <c r="I1" s="123"/>
      <c r="J1" s="123"/>
      <c r="K1" s="124" t="s">
        <v>275</v>
      </c>
      <c r="L1" s="125" t="s">
        <v>276</v>
      </c>
      <c r="M1" s="122" t="s">
        <v>274</v>
      </c>
      <c r="N1" s="123"/>
      <c r="O1" s="123"/>
      <c r="P1" s="123"/>
      <c r="Q1" s="123"/>
      <c r="R1" s="123"/>
      <c r="S1" s="123"/>
      <c r="T1" s="123"/>
      <c r="U1" s="123"/>
      <c r="V1" s="123"/>
      <c r="W1" s="123"/>
      <c r="X1" s="124" t="s">
        <v>275</v>
      </c>
      <c r="Y1" s="125" t="s">
        <v>334</v>
      </c>
    </row>
    <row r="2" spans="1:25" ht="15" customHeight="1">
      <c r="A2" s="122" t="s">
        <v>277</v>
      </c>
      <c r="B2" s="127" t="s">
        <v>278</v>
      </c>
      <c r="C2" s="127"/>
      <c r="D2" s="127"/>
      <c r="E2" s="127"/>
      <c r="F2" s="127"/>
      <c r="G2" s="127"/>
      <c r="H2" s="127"/>
      <c r="I2" s="127"/>
      <c r="J2" s="127"/>
      <c r="K2" s="124" t="s">
        <v>279</v>
      </c>
      <c r="L2" s="125" t="s">
        <v>335</v>
      </c>
      <c r="M2" s="122" t="s">
        <v>277</v>
      </c>
      <c r="N2" s="127" t="s">
        <v>278</v>
      </c>
      <c r="O2" s="127"/>
      <c r="P2" s="127"/>
      <c r="Q2" s="127"/>
      <c r="R2" s="127"/>
      <c r="S2" s="127"/>
      <c r="T2" s="127"/>
      <c r="U2" s="127"/>
      <c r="V2" s="127"/>
      <c r="W2" s="127"/>
      <c r="X2" s="124" t="s">
        <v>279</v>
      </c>
      <c r="Y2" s="125" t="s">
        <v>335</v>
      </c>
    </row>
    <row r="3" spans="1:25" s="173" customFormat="1" ht="22.15" customHeight="1">
      <c r="A3" s="230" t="s">
        <v>336</v>
      </c>
      <c r="B3" s="230"/>
      <c r="C3" s="230"/>
      <c r="D3" s="230"/>
      <c r="E3" s="230"/>
      <c r="F3" s="230"/>
      <c r="G3" s="230"/>
      <c r="H3" s="230"/>
      <c r="I3" s="230"/>
      <c r="J3" s="230"/>
      <c r="K3" s="230"/>
      <c r="L3" s="230"/>
      <c r="M3" s="230" t="s">
        <v>337</v>
      </c>
      <c r="N3" s="230"/>
      <c r="O3" s="230"/>
      <c r="P3" s="230"/>
      <c r="Q3" s="230"/>
      <c r="R3" s="230"/>
      <c r="S3" s="230"/>
      <c r="T3" s="230"/>
      <c r="U3" s="230"/>
      <c r="V3" s="230"/>
      <c r="W3" s="230"/>
      <c r="X3" s="230"/>
      <c r="Y3" s="230"/>
    </row>
    <row r="4" spans="1:25" ht="21" customHeight="1">
      <c r="A4" s="127" t="s">
        <v>338</v>
      </c>
      <c r="B4" s="129"/>
      <c r="C4" s="129"/>
      <c r="D4" s="231" t="s">
        <v>339</v>
      </c>
      <c r="E4" s="231"/>
      <c r="F4" s="231"/>
      <c r="G4" s="231"/>
      <c r="H4" s="231"/>
      <c r="I4" s="231"/>
      <c r="J4" s="231"/>
      <c r="K4" s="129"/>
      <c r="L4" s="135" t="s">
        <v>287</v>
      </c>
      <c r="M4" s="129"/>
      <c r="N4" s="129"/>
      <c r="O4" s="129"/>
      <c r="P4" s="129"/>
      <c r="Q4" s="231" t="s">
        <v>286</v>
      </c>
      <c r="R4" s="231"/>
      <c r="S4" s="231"/>
      <c r="T4" s="231"/>
      <c r="U4" s="231"/>
      <c r="V4" s="129"/>
      <c r="W4" s="129"/>
      <c r="X4" s="232" t="s">
        <v>285</v>
      </c>
      <c r="Y4" s="232"/>
    </row>
    <row r="5" spans="1:25" s="174" customFormat="1" ht="16.149999999999999" customHeight="1">
      <c r="A5" s="226" t="s">
        <v>288</v>
      </c>
      <c r="B5" s="226"/>
      <c r="C5" s="233" t="s">
        <v>289</v>
      </c>
      <c r="D5" s="233" t="s">
        <v>340</v>
      </c>
      <c r="E5" s="233" t="s">
        <v>341</v>
      </c>
      <c r="F5" s="228" t="s">
        <v>342</v>
      </c>
      <c r="G5" s="228"/>
      <c r="H5" s="228"/>
      <c r="I5" s="228"/>
      <c r="J5" s="228"/>
      <c r="K5" s="228"/>
      <c r="L5" s="228"/>
      <c r="M5" s="226" t="s">
        <v>288</v>
      </c>
      <c r="N5" s="226"/>
      <c r="O5" s="227" t="s">
        <v>342</v>
      </c>
      <c r="P5" s="227"/>
      <c r="Q5" s="227"/>
      <c r="R5" s="228" t="s">
        <v>292</v>
      </c>
      <c r="S5" s="228"/>
      <c r="T5" s="228"/>
      <c r="U5" s="228"/>
      <c r="V5" s="228"/>
      <c r="W5" s="228"/>
      <c r="X5" s="228"/>
      <c r="Y5" s="228"/>
    </row>
    <row r="6" spans="1:25" s="174" customFormat="1" ht="67.150000000000006" customHeight="1">
      <c r="A6" s="226"/>
      <c r="B6" s="226"/>
      <c r="C6" s="233"/>
      <c r="D6" s="233"/>
      <c r="E6" s="233"/>
      <c r="F6" s="137" t="s">
        <v>289</v>
      </c>
      <c r="G6" s="137" t="s">
        <v>343</v>
      </c>
      <c r="H6" s="137" t="s">
        <v>344</v>
      </c>
      <c r="I6" s="137" t="s">
        <v>345</v>
      </c>
      <c r="J6" s="137" t="s">
        <v>346</v>
      </c>
      <c r="K6" s="137" t="s">
        <v>347</v>
      </c>
      <c r="L6" s="142" t="s">
        <v>348</v>
      </c>
      <c r="M6" s="226"/>
      <c r="N6" s="226"/>
      <c r="O6" s="175" t="s">
        <v>349</v>
      </c>
      <c r="P6" s="137" t="s">
        <v>350</v>
      </c>
      <c r="Q6" s="142" t="s">
        <v>351</v>
      </c>
      <c r="R6" s="142" t="s">
        <v>289</v>
      </c>
      <c r="S6" s="137" t="s">
        <v>301</v>
      </c>
      <c r="T6" s="137" t="s">
        <v>302</v>
      </c>
      <c r="U6" s="137" t="s">
        <v>303</v>
      </c>
      <c r="V6" s="137" t="s">
        <v>306</v>
      </c>
      <c r="W6" s="137" t="s">
        <v>307</v>
      </c>
      <c r="X6" s="137" t="s">
        <v>310</v>
      </c>
      <c r="Y6" s="137" t="s">
        <v>311</v>
      </c>
    </row>
    <row r="7" spans="1:25" s="174" customFormat="1" ht="20.100000000000001" customHeight="1">
      <c r="A7" s="229" t="s">
        <v>312</v>
      </c>
      <c r="B7" s="229"/>
      <c r="C7" s="176">
        <f t="shared" ref="C7:C19" si="0">D7+E7+F7+R7</f>
        <v>1330502000</v>
      </c>
      <c r="D7" s="177">
        <f>SUM(D9:D19)</f>
        <v>0</v>
      </c>
      <c r="E7" s="178">
        <f t="shared" ref="E7:L7" si="1">SUM(E8:E19)</f>
        <v>2978000</v>
      </c>
      <c r="F7" s="178">
        <f t="shared" si="1"/>
        <v>1053746000</v>
      </c>
      <c r="G7" s="178">
        <f t="shared" si="1"/>
        <v>24000000</v>
      </c>
      <c r="H7" s="178">
        <f t="shared" si="1"/>
        <v>111484000</v>
      </c>
      <c r="I7" s="178">
        <f t="shared" si="1"/>
        <v>877380000</v>
      </c>
      <c r="J7" s="178">
        <f t="shared" si="1"/>
        <v>21162000</v>
      </c>
      <c r="K7" s="178">
        <f t="shared" si="1"/>
        <v>9455000</v>
      </c>
      <c r="L7" s="178">
        <f t="shared" si="1"/>
        <v>3807000</v>
      </c>
      <c r="M7" s="229" t="s">
        <v>312</v>
      </c>
      <c r="N7" s="229"/>
      <c r="O7" s="178">
        <f>SUM(O8:O19)</f>
        <v>6458000</v>
      </c>
      <c r="P7" s="178">
        <v>0</v>
      </c>
      <c r="Q7" s="178">
        <v>0</v>
      </c>
      <c r="R7" s="178">
        <f t="shared" ref="R7:R19" si="2">SUM(S7:Y7)</f>
        <v>273778000</v>
      </c>
      <c r="S7" s="178">
        <f t="shared" ref="S7:Y7" si="3">SUM(S8:S19)</f>
        <v>400000</v>
      </c>
      <c r="T7" s="178">
        <f t="shared" si="3"/>
        <v>3750000</v>
      </c>
      <c r="U7" s="178">
        <f t="shared" si="3"/>
        <v>2380000</v>
      </c>
      <c r="V7" s="178">
        <f t="shared" si="3"/>
        <v>263048000</v>
      </c>
      <c r="W7" s="178">
        <f t="shared" si="3"/>
        <v>0</v>
      </c>
      <c r="X7" s="178">
        <f t="shared" si="3"/>
        <v>0</v>
      </c>
      <c r="Y7" s="178">
        <f t="shared" si="3"/>
        <v>4200000</v>
      </c>
    </row>
    <row r="8" spans="1:25" s="174" customFormat="1" ht="20.100000000000001" customHeight="1">
      <c r="A8" s="223" t="s">
        <v>313</v>
      </c>
      <c r="B8" s="223"/>
      <c r="C8" s="176">
        <f t="shared" si="0"/>
        <v>328000</v>
      </c>
      <c r="D8" s="177">
        <v>0</v>
      </c>
      <c r="E8" s="178">
        <v>0</v>
      </c>
      <c r="F8" s="178">
        <f t="shared" ref="F8:F19" si="4">SUM(G8:O8)</f>
        <v>328000</v>
      </c>
      <c r="G8" s="178">
        <v>0</v>
      </c>
      <c r="H8" s="178">
        <v>0</v>
      </c>
      <c r="I8" s="178">
        <v>0</v>
      </c>
      <c r="J8" s="178">
        <v>0</v>
      </c>
      <c r="K8" s="178">
        <v>130000</v>
      </c>
      <c r="L8" s="178">
        <v>30000</v>
      </c>
      <c r="M8" s="224" t="s">
        <v>313</v>
      </c>
      <c r="N8" s="224"/>
      <c r="O8" s="178">
        <v>168000</v>
      </c>
      <c r="P8" s="178">
        <v>0</v>
      </c>
      <c r="Q8" s="178">
        <v>0</v>
      </c>
      <c r="R8" s="178">
        <f t="shared" si="2"/>
        <v>0</v>
      </c>
      <c r="S8" s="178">
        <v>0</v>
      </c>
      <c r="T8" s="178">
        <v>0</v>
      </c>
      <c r="U8" s="178">
        <v>0</v>
      </c>
      <c r="V8" s="178">
        <v>0</v>
      </c>
      <c r="W8" s="178">
        <v>0</v>
      </c>
      <c r="X8" s="178">
        <v>0</v>
      </c>
      <c r="Y8" s="178">
        <v>0</v>
      </c>
    </row>
    <row r="9" spans="1:25" s="174" customFormat="1" ht="20.100000000000001" customHeight="1">
      <c r="A9" s="223" t="s">
        <v>314</v>
      </c>
      <c r="B9" s="223"/>
      <c r="C9" s="176">
        <f t="shared" si="0"/>
        <v>1023141000</v>
      </c>
      <c r="D9" s="177">
        <v>0</v>
      </c>
      <c r="E9" s="178">
        <v>2978000</v>
      </c>
      <c r="F9" s="178">
        <f t="shared" si="4"/>
        <v>749385000</v>
      </c>
      <c r="G9" s="178">
        <v>24000000</v>
      </c>
      <c r="H9" s="178">
        <v>15289000</v>
      </c>
      <c r="I9" s="178">
        <v>704805000</v>
      </c>
      <c r="J9" s="178">
        <v>0</v>
      </c>
      <c r="K9" s="178">
        <v>2343000</v>
      </c>
      <c r="L9" s="178">
        <v>2260000</v>
      </c>
      <c r="M9" s="224" t="s">
        <v>314</v>
      </c>
      <c r="N9" s="224"/>
      <c r="O9" s="178">
        <v>688000</v>
      </c>
      <c r="P9" s="178">
        <v>0</v>
      </c>
      <c r="Q9" s="178">
        <v>0</v>
      </c>
      <c r="R9" s="178">
        <f t="shared" si="2"/>
        <v>270778000</v>
      </c>
      <c r="S9" s="178">
        <v>400000</v>
      </c>
      <c r="T9" s="178">
        <v>750000</v>
      </c>
      <c r="U9" s="178">
        <v>2380000</v>
      </c>
      <c r="V9" s="178">
        <v>263048000</v>
      </c>
      <c r="W9" s="178">
        <v>0</v>
      </c>
      <c r="X9" s="178">
        <v>0</v>
      </c>
      <c r="Y9" s="178">
        <v>4200000</v>
      </c>
    </row>
    <row r="10" spans="1:25" s="174" customFormat="1" ht="20.100000000000001" customHeight="1">
      <c r="A10" s="223" t="s">
        <v>315</v>
      </c>
      <c r="B10" s="223"/>
      <c r="C10" s="176">
        <f t="shared" si="0"/>
        <v>0</v>
      </c>
      <c r="D10" s="177">
        <v>0</v>
      </c>
      <c r="E10" s="178">
        <v>0</v>
      </c>
      <c r="F10" s="178">
        <f t="shared" si="4"/>
        <v>0</v>
      </c>
      <c r="G10" s="178">
        <v>0</v>
      </c>
      <c r="H10" s="178">
        <v>0</v>
      </c>
      <c r="I10" s="178">
        <v>0</v>
      </c>
      <c r="J10" s="178">
        <v>0</v>
      </c>
      <c r="K10" s="178">
        <v>0</v>
      </c>
      <c r="L10" s="178">
        <v>0</v>
      </c>
      <c r="M10" s="224" t="s">
        <v>315</v>
      </c>
      <c r="N10" s="224"/>
      <c r="O10" s="178">
        <v>0</v>
      </c>
      <c r="P10" s="178">
        <v>0</v>
      </c>
      <c r="Q10" s="178">
        <v>0</v>
      </c>
      <c r="R10" s="178">
        <f t="shared" si="2"/>
        <v>0</v>
      </c>
      <c r="S10" s="178">
        <v>0</v>
      </c>
      <c r="T10" s="178">
        <v>0</v>
      </c>
      <c r="U10" s="178">
        <v>0</v>
      </c>
      <c r="V10" s="178">
        <v>0</v>
      </c>
      <c r="W10" s="178">
        <v>0</v>
      </c>
      <c r="X10" s="178">
        <v>0</v>
      </c>
      <c r="Y10" s="178">
        <v>0</v>
      </c>
    </row>
    <row r="11" spans="1:25" s="174" customFormat="1" ht="20.100000000000001" customHeight="1">
      <c r="A11" s="223" t="s">
        <v>316</v>
      </c>
      <c r="B11" s="223"/>
      <c r="C11" s="176">
        <f t="shared" si="0"/>
        <v>83429000</v>
      </c>
      <c r="D11" s="177">
        <v>0</v>
      </c>
      <c r="E11" s="178">
        <v>0</v>
      </c>
      <c r="F11" s="178">
        <f t="shared" si="4"/>
        <v>83429000</v>
      </c>
      <c r="G11" s="178">
        <v>0</v>
      </c>
      <c r="H11" s="178">
        <v>78925000</v>
      </c>
      <c r="I11" s="178">
        <v>0</v>
      </c>
      <c r="J11" s="178">
        <v>3713000</v>
      </c>
      <c r="K11" s="178">
        <v>82000</v>
      </c>
      <c r="L11" s="178">
        <v>30000</v>
      </c>
      <c r="M11" s="224" t="s">
        <v>316</v>
      </c>
      <c r="N11" s="224"/>
      <c r="O11" s="178">
        <v>679000</v>
      </c>
      <c r="P11" s="178">
        <v>0</v>
      </c>
      <c r="Q11" s="178">
        <v>0</v>
      </c>
      <c r="R11" s="178">
        <f t="shared" si="2"/>
        <v>0</v>
      </c>
      <c r="S11" s="178">
        <v>0</v>
      </c>
      <c r="T11" s="178">
        <v>0</v>
      </c>
      <c r="U11" s="178">
        <v>0</v>
      </c>
      <c r="V11" s="178">
        <v>0</v>
      </c>
      <c r="W11" s="178">
        <v>0</v>
      </c>
      <c r="X11" s="178">
        <v>0</v>
      </c>
      <c r="Y11" s="178">
        <v>0</v>
      </c>
    </row>
    <row r="12" spans="1:25" s="174" customFormat="1" ht="20.100000000000001" customHeight="1">
      <c r="A12" s="223" t="s">
        <v>317</v>
      </c>
      <c r="B12" s="223"/>
      <c r="C12" s="176">
        <f t="shared" si="0"/>
        <v>25749000</v>
      </c>
      <c r="D12" s="177">
        <v>0</v>
      </c>
      <c r="E12" s="178">
        <v>0</v>
      </c>
      <c r="F12" s="178">
        <f t="shared" si="4"/>
        <v>25749000</v>
      </c>
      <c r="G12" s="178">
        <v>0</v>
      </c>
      <c r="H12" s="178">
        <v>6900000</v>
      </c>
      <c r="I12" s="178">
        <v>0</v>
      </c>
      <c r="J12" s="178">
        <v>17449000</v>
      </c>
      <c r="K12" s="178">
        <v>0</v>
      </c>
      <c r="L12" s="178">
        <v>11000</v>
      </c>
      <c r="M12" s="224" t="s">
        <v>317</v>
      </c>
      <c r="N12" s="224"/>
      <c r="O12" s="178">
        <v>1389000</v>
      </c>
      <c r="P12" s="178">
        <v>0</v>
      </c>
      <c r="Q12" s="178">
        <v>0</v>
      </c>
      <c r="R12" s="178">
        <f t="shared" si="2"/>
        <v>0</v>
      </c>
      <c r="S12" s="178">
        <v>0</v>
      </c>
      <c r="T12" s="178">
        <v>0</v>
      </c>
      <c r="U12" s="178">
        <v>0</v>
      </c>
      <c r="V12" s="178">
        <v>0</v>
      </c>
      <c r="W12" s="178">
        <v>0</v>
      </c>
      <c r="X12" s="178">
        <v>0</v>
      </c>
      <c r="Y12" s="178">
        <v>0</v>
      </c>
    </row>
    <row r="13" spans="1:25" s="174" customFormat="1" ht="20.100000000000001" customHeight="1">
      <c r="A13" s="223" t="s">
        <v>318</v>
      </c>
      <c r="B13" s="223"/>
      <c r="C13" s="176">
        <f t="shared" si="0"/>
        <v>17943000</v>
      </c>
      <c r="D13" s="177">
        <v>0</v>
      </c>
      <c r="E13" s="178">
        <v>0</v>
      </c>
      <c r="F13" s="178">
        <f t="shared" si="4"/>
        <v>17943000</v>
      </c>
      <c r="G13" s="178">
        <v>0</v>
      </c>
      <c r="H13" s="178">
        <v>10370000</v>
      </c>
      <c r="I13" s="178">
        <v>0</v>
      </c>
      <c r="J13" s="178">
        <v>0</v>
      </c>
      <c r="K13" s="178">
        <v>3000000</v>
      </c>
      <c r="L13" s="178">
        <v>1079000</v>
      </c>
      <c r="M13" s="224" t="s">
        <v>318</v>
      </c>
      <c r="N13" s="224"/>
      <c r="O13" s="178">
        <v>3494000</v>
      </c>
      <c r="P13" s="178">
        <v>0</v>
      </c>
      <c r="Q13" s="178">
        <v>0</v>
      </c>
      <c r="R13" s="178">
        <f t="shared" si="2"/>
        <v>0</v>
      </c>
      <c r="S13" s="178">
        <v>0</v>
      </c>
      <c r="T13" s="178">
        <v>0</v>
      </c>
      <c r="U13" s="178">
        <v>0</v>
      </c>
      <c r="V13" s="178">
        <v>0</v>
      </c>
      <c r="W13" s="178">
        <v>0</v>
      </c>
      <c r="X13" s="178">
        <v>0</v>
      </c>
      <c r="Y13" s="178">
        <v>0</v>
      </c>
    </row>
    <row r="14" spans="1:25" s="174" customFormat="1" ht="20.100000000000001" customHeight="1">
      <c r="A14" s="223" t="s">
        <v>319</v>
      </c>
      <c r="B14" s="223"/>
      <c r="C14" s="176">
        <f t="shared" si="0"/>
        <v>80000</v>
      </c>
      <c r="D14" s="177">
        <v>0</v>
      </c>
      <c r="E14" s="178">
        <v>0</v>
      </c>
      <c r="F14" s="178">
        <f t="shared" si="4"/>
        <v>80000</v>
      </c>
      <c r="G14" s="178">
        <v>0</v>
      </c>
      <c r="H14" s="178">
        <v>0</v>
      </c>
      <c r="I14" s="178">
        <v>0</v>
      </c>
      <c r="J14" s="178">
        <v>0</v>
      </c>
      <c r="K14" s="178">
        <v>0</v>
      </c>
      <c r="L14" s="178">
        <v>40000</v>
      </c>
      <c r="M14" s="224" t="s">
        <v>319</v>
      </c>
      <c r="N14" s="224"/>
      <c r="O14" s="178">
        <v>40000</v>
      </c>
      <c r="P14" s="178">
        <v>0</v>
      </c>
      <c r="Q14" s="178">
        <v>0</v>
      </c>
      <c r="R14" s="178">
        <f t="shared" si="2"/>
        <v>0</v>
      </c>
      <c r="S14" s="178">
        <v>0</v>
      </c>
      <c r="T14" s="178">
        <v>0</v>
      </c>
      <c r="U14" s="178">
        <v>0</v>
      </c>
      <c r="V14" s="178">
        <v>0</v>
      </c>
      <c r="W14" s="178">
        <v>0</v>
      </c>
      <c r="X14" s="178">
        <v>0</v>
      </c>
      <c r="Y14" s="178">
        <v>0</v>
      </c>
    </row>
    <row r="15" spans="1:25" s="174" customFormat="1" ht="20.100000000000001" customHeight="1">
      <c r="A15" s="223" t="s">
        <v>320</v>
      </c>
      <c r="B15" s="223"/>
      <c r="C15" s="176">
        <f t="shared" si="0"/>
        <v>3357000</v>
      </c>
      <c r="D15" s="177">
        <v>0</v>
      </c>
      <c r="E15" s="178">
        <v>0</v>
      </c>
      <c r="F15" s="178">
        <f t="shared" si="4"/>
        <v>357000</v>
      </c>
      <c r="G15" s="178">
        <v>0</v>
      </c>
      <c r="H15" s="178">
        <v>0</v>
      </c>
      <c r="I15" s="178">
        <v>0</v>
      </c>
      <c r="J15" s="178">
        <v>0</v>
      </c>
      <c r="K15" s="178">
        <v>0</v>
      </c>
      <c r="L15" s="178">
        <v>357000</v>
      </c>
      <c r="M15" s="224" t="s">
        <v>320</v>
      </c>
      <c r="N15" s="224"/>
      <c r="O15" s="178">
        <v>0</v>
      </c>
      <c r="P15" s="178">
        <v>0</v>
      </c>
      <c r="Q15" s="178">
        <v>0</v>
      </c>
      <c r="R15" s="178">
        <f t="shared" si="2"/>
        <v>3000000</v>
      </c>
      <c r="S15" s="178">
        <v>0</v>
      </c>
      <c r="T15" s="178">
        <v>3000000</v>
      </c>
      <c r="U15" s="178">
        <v>0</v>
      </c>
      <c r="V15" s="178">
        <v>0</v>
      </c>
      <c r="W15" s="178">
        <v>0</v>
      </c>
      <c r="X15" s="178">
        <v>0</v>
      </c>
      <c r="Y15" s="178">
        <v>0</v>
      </c>
    </row>
    <row r="16" spans="1:25" s="179" customFormat="1" ht="20.100000000000001" customHeight="1">
      <c r="A16" s="223" t="s">
        <v>321</v>
      </c>
      <c r="B16" s="223"/>
      <c r="C16" s="176">
        <f t="shared" si="0"/>
        <v>57475000</v>
      </c>
      <c r="D16" s="147">
        <v>0</v>
      </c>
      <c r="E16" s="178">
        <v>0</v>
      </c>
      <c r="F16" s="178">
        <f t="shared" si="4"/>
        <v>57475000</v>
      </c>
      <c r="G16" s="178">
        <v>0</v>
      </c>
      <c r="H16" s="178">
        <v>0</v>
      </c>
      <c r="I16" s="178">
        <v>57475000</v>
      </c>
      <c r="J16" s="178">
        <v>0</v>
      </c>
      <c r="K16" s="178">
        <v>0</v>
      </c>
      <c r="L16" s="178">
        <v>0</v>
      </c>
      <c r="M16" s="224" t="s">
        <v>321</v>
      </c>
      <c r="N16" s="224"/>
      <c r="O16" s="178">
        <v>0</v>
      </c>
      <c r="P16" s="178">
        <v>0</v>
      </c>
      <c r="Q16" s="178">
        <v>0</v>
      </c>
      <c r="R16" s="178">
        <f t="shared" si="2"/>
        <v>0</v>
      </c>
      <c r="S16" s="178">
        <v>0</v>
      </c>
      <c r="T16" s="178">
        <v>0</v>
      </c>
      <c r="U16" s="178">
        <v>0</v>
      </c>
      <c r="V16" s="178">
        <v>0</v>
      </c>
      <c r="W16" s="178">
        <v>0</v>
      </c>
      <c r="X16" s="178">
        <v>0</v>
      </c>
      <c r="Y16" s="178">
        <v>0</v>
      </c>
    </row>
    <row r="17" spans="1:25" s="174" customFormat="1" ht="20.100000000000001" customHeight="1">
      <c r="A17" s="223" t="s">
        <v>322</v>
      </c>
      <c r="B17" s="223"/>
      <c r="C17" s="176">
        <f t="shared" si="0"/>
        <v>119000000</v>
      </c>
      <c r="D17" s="177">
        <v>0</v>
      </c>
      <c r="E17" s="178">
        <v>0</v>
      </c>
      <c r="F17" s="178">
        <f t="shared" si="4"/>
        <v>119000000</v>
      </c>
      <c r="G17" s="178">
        <v>0</v>
      </c>
      <c r="H17" s="178">
        <v>0</v>
      </c>
      <c r="I17" s="178">
        <v>115100000</v>
      </c>
      <c r="J17" s="178">
        <v>0</v>
      </c>
      <c r="K17" s="178">
        <v>3900000</v>
      </c>
      <c r="L17" s="178">
        <v>0</v>
      </c>
      <c r="M17" s="224" t="s">
        <v>322</v>
      </c>
      <c r="N17" s="224"/>
      <c r="O17" s="178">
        <v>0</v>
      </c>
      <c r="P17" s="178">
        <v>0</v>
      </c>
      <c r="Q17" s="178">
        <v>0</v>
      </c>
      <c r="R17" s="178">
        <f t="shared" si="2"/>
        <v>0</v>
      </c>
      <c r="S17" s="178">
        <v>0</v>
      </c>
      <c r="T17" s="178">
        <v>0</v>
      </c>
      <c r="U17" s="178">
        <v>0</v>
      </c>
      <c r="V17" s="178">
        <v>0</v>
      </c>
      <c r="W17" s="178">
        <v>0</v>
      </c>
      <c r="X17" s="178">
        <v>0</v>
      </c>
      <c r="Y17" s="178">
        <v>0</v>
      </c>
    </row>
    <row r="18" spans="1:25" s="174" customFormat="1" ht="20.100000000000001" customHeight="1">
      <c r="A18" s="223" t="s">
        <v>323</v>
      </c>
      <c r="B18" s="223"/>
      <c r="C18" s="176">
        <f t="shared" si="0"/>
        <v>0</v>
      </c>
      <c r="D18" s="177">
        <v>0</v>
      </c>
      <c r="E18" s="178">
        <v>0</v>
      </c>
      <c r="F18" s="178">
        <f t="shared" si="4"/>
        <v>0</v>
      </c>
      <c r="G18" s="178">
        <v>0</v>
      </c>
      <c r="H18" s="178">
        <v>0</v>
      </c>
      <c r="I18" s="178">
        <v>0</v>
      </c>
      <c r="J18" s="178">
        <v>0</v>
      </c>
      <c r="K18" s="178">
        <v>0</v>
      </c>
      <c r="L18" s="178">
        <v>0</v>
      </c>
      <c r="M18" s="224" t="s">
        <v>323</v>
      </c>
      <c r="N18" s="224"/>
      <c r="O18" s="178">
        <v>0</v>
      </c>
      <c r="P18" s="178">
        <v>0</v>
      </c>
      <c r="Q18" s="178">
        <v>0</v>
      </c>
      <c r="R18" s="178">
        <f t="shared" si="2"/>
        <v>0</v>
      </c>
      <c r="S18" s="178">
        <v>0</v>
      </c>
      <c r="T18" s="178">
        <v>0</v>
      </c>
      <c r="U18" s="178">
        <v>0</v>
      </c>
      <c r="V18" s="178">
        <v>0</v>
      </c>
      <c r="W18" s="178">
        <v>0</v>
      </c>
      <c r="X18" s="178">
        <v>0</v>
      </c>
      <c r="Y18" s="178">
        <v>0</v>
      </c>
    </row>
    <row r="19" spans="1:25" s="174" customFormat="1" ht="20.100000000000001" customHeight="1">
      <c r="A19" s="225" t="s">
        <v>325</v>
      </c>
      <c r="B19" s="225"/>
      <c r="C19" s="180">
        <f t="shared" si="0"/>
        <v>0</v>
      </c>
      <c r="D19" s="181">
        <v>0</v>
      </c>
      <c r="E19" s="181">
        <v>0</v>
      </c>
      <c r="F19" s="181">
        <f t="shared" si="4"/>
        <v>0</v>
      </c>
      <c r="G19" s="181">
        <v>0</v>
      </c>
      <c r="H19" s="181">
        <v>0</v>
      </c>
      <c r="I19" s="181">
        <v>0</v>
      </c>
      <c r="J19" s="181">
        <v>0</v>
      </c>
      <c r="K19" s="181">
        <v>0</v>
      </c>
      <c r="L19" s="181">
        <v>0</v>
      </c>
      <c r="M19" s="225" t="s">
        <v>325</v>
      </c>
      <c r="N19" s="225"/>
      <c r="O19" s="182">
        <v>0</v>
      </c>
      <c r="P19" s="181">
        <v>0</v>
      </c>
      <c r="Q19" s="181">
        <v>0</v>
      </c>
      <c r="R19" s="181">
        <f t="shared" si="2"/>
        <v>0</v>
      </c>
      <c r="S19" s="181">
        <v>0</v>
      </c>
      <c r="T19" s="181">
        <v>0</v>
      </c>
      <c r="U19" s="181">
        <v>0</v>
      </c>
      <c r="V19" s="181">
        <v>0</v>
      </c>
      <c r="W19" s="181">
        <v>0</v>
      </c>
      <c r="X19" s="181">
        <v>0</v>
      </c>
      <c r="Y19" s="181">
        <v>0</v>
      </c>
    </row>
    <row r="20" spans="1:25" s="174" customFormat="1" ht="15" customHeight="1">
      <c r="A20" s="143"/>
      <c r="B20" s="163"/>
      <c r="C20" s="143"/>
      <c r="D20" s="139"/>
      <c r="E20" s="163"/>
      <c r="F20" s="138"/>
      <c r="G20" s="143"/>
      <c r="H20" s="163"/>
      <c r="I20" s="143"/>
      <c r="J20" s="143"/>
      <c r="K20" s="143"/>
      <c r="L20" s="138"/>
      <c r="M20" s="143" t="s">
        <v>326</v>
      </c>
      <c r="N20" s="163"/>
      <c r="O20" s="143" t="s">
        <v>327</v>
      </c>
      <c r="P20" s="139"/>
      <c r="Q20" s="163" t="s">
        <v>328</v>
      </c>
      <c r="R20" s="138"/>
      <c r="S20" s="143"/>
      <c r="T20" s="163" t="s">
        <v>329</v>
      </c>
      <c r="U20" s="138"/>
      <c r="V20" s="138"/>
      <c r="W20" s="138"/>
      <c r="X20" s="143"/>
      <c r="Y20" s="166" t="s">
        <v>352</v>
      </c>
    </row>
    <row r="21" spans="1:25" s="183" customFormat="1" ht="15" customHeight="1">
      <c r="A21" s="163"/>
      <c r="B21" s="163"/>
      <c r="C21" s="169"/>
      <c r="D21" s="169"/>
      <c r="E21" s="163"/>
      <c r="F21" s="169"/>
      <c r="G21" s="171"/>
      <c r="H21" s="171"/>
      <c r="I21" s="170"/>
      <c r="J21" s="170"/>
      <c r="K21" s="170"/>
      <c r="L21" s="170"/>
      <c r="M21" s="163"/>
      <c r="N21" s="163"/>
      <c r="O21" s="169"/>
      <c r="P21" s="169"/>
      <c r="Q21" s="163" t="s">
        <v>331</v>
      </c>
      <c r="R21" s="169"/>
      <c r="S21" s="171"/>
      <c r="T21" s="171"/>
      <c r="U21" s="169"/>
      <c r="V21" s="169"/>
      <c r="W21" s="169"/>
      <c r="X21" s="171"/>
      <c r="Y21" s="171"/>
    </row>
    <row r="22" spans="1:25" s="183" customFormat="1" ht="14.25">
      <c r="A22" s="184"/>
      <c r="B22" s="184"/>
      <c r="C22" s="184"/>
      <c r="D22" s="184"/>
      <c r="E22" s="184"/>
      <c r="F22" s="184"/>
      <c r="G22" s="184"/>
      <c r="H22" s="184"/>
      <c r="I22" s="185"/>
      <c r="J22" s="185"/>
      <c r="K22" s="185"/>
      <c r="L22" s="184"/>
      <c r="M22" s="184"/>
      <c r="N22" s="184"/>
      <c r="O22" s="184"/>
      <c r="P22" s="184"/>
      <c r="Q22" s="184"/>
      <c r="R22" s="184"/>
      <c r="S22" s="184"/>
      <c r="T22" s="184"/>
      <c r="U22" s="184"/>
      <c r="V22" s="184"/>
      <c r="W22" s="184"/>
      <c r="X22" s="184"/>
      <c r="Y22" s="184"/>
    </row>
    <row r="23" spans="1:25" ht="14.25">
      <c r="A23" s="183"/>
      <c r="M23" s="183" t="s">
        <v>332</v>
      </c>
    </row>
    <row r="24" spans="1:25" ht="14.25">
      <c r="A24" s="183"/>
      <c r="M24" s="183" t="s">
        <v>353</v>
      </c>
    </row>
    <row r="25" spans="1:25">
      <c r="L25" s="186"/>
    </row>
  </sheetData>
  <sheetProtection selectLockedCells="1" selectUnlockedCells="1"/>
  <mergeCells count="39">
    <mergeCell ref="A8:B8"/>
    <mergeCell ref="M8:N8"/>
    <mergeCell ref="A3:L3"/>
    <mergeCell ref="M3:Y3"/>
    <mergeCell ref="D4:J4"/>
    <mergeCell ref="Q4:U4"/>
    <mergeCell ref="X4:Y4"/>
    <mergeCell ref="A5:B6"/>
    <mergeCell ref="C5:C6"/>
    <mergeCell ref="D5:D6"/>
    <mergeCell ref="E5:E6"/>
    <mergeCell ref="F5:L5"/>
    <mergeCell ref="M5:N6"/>
    <mergeCell ref="O5:Q5"/>
    <mergeCell ref="R5:Y5"/>
    <mergeCell ref="A7:B7"/>
    <mergeCell ref="M7:N7"/>
    <mergeCell ref="A9:B9"/>
    <mergeCell ref="M9:N9"/>
    <mergeCell ref="A10:B10"/>
    <mergeCell ref="M10:N10"/>
    <mergeCell ref="A11:B11"/>
    <mergeCell ref="M11:N11"/>
    <mergeCell ref="A12:B12"/>
    <mergeCell ref="M12:N12"/>
    <mergeCell ref="A13:B13"/>
    <mergeCell ref="M13:N13"/>
    <mergeCell ref="A14:B14"/>
    <mergeCell ref="M14:N14"/>
    <mergeCell ref="A18:B18"/>
    <mergeCell ref="M18:N18"/>
    <mergeCell ref="A19:B19"/>
    <mergeCell ref="M19:N19"/>
    <mergeCell ref="A15:B15"/>
    <mergeCell ref="M15:N15"/>
    <mergeCell ref="A16:B16"/>
    <mergeCell ref="M16:N16"/>
    <mergeCell ref="A17:B17"/>
    <mergeCell ref="M17:N17"/>
  </mergeCells>
  <phoneticPr fontId="37" type="noConversion"/>
  <pageMargins left="0.70866141732283472" right="0.70866141732283472" top="0.51181102362204722" bottom="0.31496062992125984" header="0.31496062992125984" footer="0.31496062992125984"/>
  <pageSetup paperSize="9" scale="85" firstPageNumber="0" orientation="landscape" r:id="rId1"/>
  <headerFooter alignWithMargins="0"/>
  <colBreaks count="1" manualBreakCount="1">
    <brk id="1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1868B-6C96-469E-815D-F8307C1343F1}">
  <dimension ref="A1:AB25"/>
  <sheetViews>
    <sheetView workbookViewId="0"/>
  </sheetViews>
  <sheetFormatPr defaultColWidth="6.25" defaultRowHeight="12.75"/>
  <cols>
    <col min="1" max="1" width="5.5" style="123" customWidth="1"/>
    <col min="2" max="2" width="16" style="123" customWidth="1"/>
    <col min="3" max="3" width="11.5" style="123" customWidth="1"/>
    <col min="4" max="4" width="9.75" style="123" customWidth="1"/>
    <col min="5" max="5" width="8.875" style="123" customWidth="1"/>
    <col min="6" max="6" width="9.625" style="123" customWidth="1"/>
    <col min="7" max="7" width="7.375" style="123" customWidth="1"/>
    <col min="8" max="8" width="9.625" style="123" customWidth="1"/>
    <col min="9" max="9" width="9.375" style="123" customWidth="1"/>
    <col min="10" max="10" width="8.5" style="123" customWidth="1"/>
    <col min="11" max="11" width="9.125" style="123" bestFit="1" customWidth="1"/>
    <col min="12" max="12" width="8.125" style="123" customWidth="1"/>
    <col min="13" max="13" width="12.625" style="123" bestFit="1" customWidth="1"/>
    <col min="14" max="14" width="18.625" style="123" bestFit="1" customWidth="1"/>
    <col min="15" max="15" width="9.75" style="123" customWidth="1"/>
    <col min="16" max="16" width="11.5" style="123" customWidth="1"/>
    <col min="17" max="17" width="10.75" style="123" customWidth="1"/>
    <col min="18" max="18" width="10.125" style="123" customWidth="1"/>
    <col min="19" max="19" width="6.625" style="123" customWidth="1"/>
    <col min="20" max="20" width="8.875" style="123" customWidth="1"/>
    <col min="21" max="21" width="11.125" style="123" customWidth="1"/>
    <col min="22" max="22" width="6.625" style="123" customWidth="1"/>
    <col min="23" max="23" width="8.25" style="123" customWidth="1"/>
    <col min="24" max="24" width="10" style="123" bestFit="1" customWidth="1"/>
    <col min="25" max="25" width="9.875" style="123" customWidth="1"/>
    <col min="26" max="26" width="11.625" style="123" customWidth="1"/>
    <col min="27" max="27" width="18.625" style="123" bestFit="1" customWidth="1"/>
    <col min="28" max="28" width="6.125" style="123" customWidth="1"/>
    <col min="29" max="256" width="6.25" style="123"/>
    <col min="257" max="257" width="5.5" style="123" customWidth="1"/>
    <col min="258" max="258" width="16" style="123" customWidth="1"/>
    <col min="259" max="259" width="11.5" style="123" customWidth="1"/>
    <col min="260" max="260" width="9.75" style="123" customWidth="1"/>
    <col min="261" max="261" width="8.875" style="123" customWidth="1"/>
    <col min="262" max="262" width="9.625" style="123" customWidth="1"/>
    <col min="263" max="263" width="7.375" style="123" customWidth="1"/>
    <col min="264" max="264" width="9.625" style="123" customWidth="1"/>
    <col min="265" max="265" width="9.375" style="123" customWidth="1"/>
    <col min="266" max="266" width="8.5" style="123" customWidth="1"/>
    <col min="267" max="267" width="9.125" style="123" bestFit="1" customWidth="1"/>
    <col min="268" max="268" width="8.125" style="123" customWidth="1"/>
    <col min="269" max="269" width="12.625" style="123" bestFit="1" customWidth="1"/>
    <col min="270" max="270" width="18.625" style="123" bestFit="1" customWidth="1"/>
    <col min="271" max="271" width="9.75" style="123" customWidth="1"/>
    <col min="272" max="272" width="11.5" style="123" customWidth="1"/>
    <col min="273" max="273" width="10.75" style="123" customWidth="1"/>
    <col min="274" max="274" width="10.125" style="123" customWidth="1"/>
    <col min="275" max="275" width="6.625" style="123" customWidth="1"/>
    <col min="276" max="276" width="8.875" style="123" customWidth="1"/>
    <col min="277" max="277" width="11.125" style="123" customWidth="1"/>
    <col min="278" max="278" width="6.625" style="123" customWidth="1"/>
    <col min="279" max="279" width="8.25" style="123" customWidth="1"/>
    <col min="280" max="280" width="10" style="123" bestFit="1" customWidth="1"/>
    <col min="281" max="281" width="9.875" style="123" customWidth="1"/>
    <col min="282" max="282" width="11.625" style="123" customWidth="1"/>
    <col min="283" max="283" width="18.625" style="123" bestFit="1" customWidth="1"/>
    <col min="284" max="284" width="6.125" style="123" customWidth="1"/>
    <col min="285" max="512" width="6.25" style="123"/>
    <col min="513" max="513" width="5.5" style="123" customWidth="1"/>
    <col min="514" max="514" width="16" style="123" customWidth="1"/>
    <col min="515" max="515" width="11.5" style="123" customWidth="1"/>
    <col min="516" max="516" width="9.75" style="123" customWidth="1"/>
    <col min="517" max="517" width="8.875" style="123" customWidth="1"/>
    <col min="518" max="518" width="9.625" style="123" customWidth="1"/>
    <col min="519" max="519" width="7.375" style="123" customWidth="1"/>
    <col min="520" max="520" width="9.625" style="123" customWidth="1"/>
    <col min="521" max="521" width="9.375" style="123" customWidth="1"/>
    <col min="522" max="522" width="8.5" style="123" customWidth="1"/>
    <col min="523" max="523" width="9.125" style="123" bestFit="1" customWidth="1"/>
    <col min="524" max="524" width="8.125" style="123" customWidth="1"/>
    <col min="525" max="525" width="12.625" style="123" bestFit="1" customWidth="1"/>
    <col min="526" max="526" width="18.625" style="123" bestFit="1" customWidth="1"/>
    <col min="527" max="527" width="9.75" style="123" customWidth="1"/>
    <col min="528" max="528" width="11.5" style="123" customWidth="1"/>
    <col min="529" max="529" width="10.75" style="123" customWidth="1"/>
    <col min="530" max="530" width="10.125" style="123" customWidth="1"/>
    <col min="531" max="531" width="6.625" style="123" customWidth="1"/>
    <col min="532" max="532" width="8.875" style="123" customWidth="1"/>
    <col min="533" max="533" width="11.125" style="123" customWidth="1"/>
    <col min="534" max="534" width="6.625" style="123" customWidth="1"/>
    <col min="535" max="535" width="8.25" style="123" customWidth="1"/>
    <col min="536" max="536" width="10" style="123" bestFit="1" customWidth="1"/>
    <col min="537" max="537" width="9.875" style="123" customWidth="1"/>
    <col min="538" max="538" width="11.625" style="123" customWidth="1"/>
    <col min="539" max="539" width="18.625" style="123" bestFit="1" customWidth="1"/>
    <col min="540" max="540" width="6.125" style="123" customWidth="1"/>
    <col min="541" max="768" width="6.25" style="123"/>
    <col min="769" max="769" width="5.5" style="123" customWidth="1"/>
    <col min="770" max="770" width="16" style="123" customWidth="1"/>
    <col min="771" max="771" width="11.5" style="123" customWidth="1"/>
    <col min="772" max="772" width="9.75" style="123" customWidth="1"/>
    <col min="773" max="773" width="8.875" style="123" customWidth="1"/>
    <col min="774" max="774" width="9.625" style="123" customWidth="1"/>
    <col min="775" max="775" width="7.375" style="123" customWidth="1"/>
    <col min="776" max="776" width="9.625" style="123" customWidth="1"/>
    <col min="777" max="777" width="9.375" style="123" customWidth="1"/>
    <col min="778" max="778" width="8.5" style="123" customWidth="1"/>
    <col min="779" max="779" width="9.125" style="123" bestFit="1" customWidth="1"/>
    <col min="780" max="780" width="8.125" style="123" customWidth="1"/>
    <col min="781" max="781" width="12.625" style="123" bestFit="1" customWidth="1"/>
    <col min="782" max="782" width="18.625" style="123" bestFit="1" customWidth="1"/>
    <col min="783" max="783" width="9.75" style="123" customWidth="1"/>
    <col min="784" max="784" width="11.5" style="123" customWidth="1"/>
    <col min="785" max="785" width="10.75" style="123" customWidth="1"/>
    <col min="786" max="786" width="10.125" style="123" customWidth="1"/>
    <col min="787" max="787" width="6.625" style="123" customWidth="1"/>
    <col min="788" max="788" width="8.875" style="123" customWidth="1"/>
    <col min="789" max="789" width="11.125" style="123" customWidth="1"/>
    <col min="790" max="790" width="6.625" style="123" customWidth="1"/>
    <col min="791" max="791" width="8.25" style="123" customWidth="1"/>
    <col min="792" max="792" width="10" style="123" bestFit="1" customWidth="1"/>
    <col min="793" max="793" width="9.875" style="123" customWidth="1"/>
    <col min="794" max="794" width="11.625" style="123" customWidth="1"/>
    <col min="795" max="795" width="18.625" style="123" bestFit="1" customWidth="1"/>
    <col min="796" max="796" width="6.125" style="123" customWidth="1"/>
    <col min="797" max="1024" width="6.25" style="123"/>
    <col min="1025" max="1025" width="5.5" style="123" customWidth="1"/>
    <col min="1026" max="1026" width="16" style="123" customWidth="1"/>
    <col min="1027" max="1027" width="11.5" style="123" customWidth="1"/>
    <col min="1028" max="1028" width="9.75" style="123" customWidth="1"/>
    <col min="1029" max="1029" width="8.875" style="123" customWidth="1"/>
    <col min="1030" max="1030" width="9.625" style="123" customWidth="1"/>
    <col min="1031" max="1031" width="7.375" style="123" customWidth="1"/>
    <col min="1032" max="1032" width="9.625" style="123" customWidth="1"/>
    <col min="1033" max="1033" width="9.375" style="123" customWidth="1"/>
    <col min="1034" max="1034" width="8.5" style="123" customWidth="1"/>
    <col min="1035" max="1035" width="9.125" style="123" bestFit="1" customWidth="1"/>
    <col min="1036" max="1036" width="8.125" style="123" customWidth="1"/>
    <col min="1037" max="1037" width="12.625" style="123" bestFit="1" customWidth="1"/>
    <col min="1038" max="1038" width="18.625" style="123" bestFit="1" customWidth="1"/>
    <col min="1039" max="1039" width="9.75" style="123" customWidth="1"/>
    <col min="1040" max="1040" width="11.5" style="123" customWidth="1"/>
    <col min="1041" max="1041" width="10.75" style="123" customWidth="1"/>
    <col min="1042" max="1042" width="10.125" style="123" customWidth="1"/>
    <col min="1043" max="1043" width="6.625" style="123" customWidth="1"/>
    <col min="1044" max="1044" width="8.875" style="123" customWidth="1"/>
    <col min="1045" max="1045" width="11.125" style="123" customWidth="1"/>
    <col min="1046" max="1046" width="6.625" style="123" customWidth="1"/>
    <col min="1047" max="1047" width="8.25" style="123" customWidth="1"/>
    <col min="1048" max="1048" width="10" style="123" bestFit="1" customWidth="1"/>
    <col min="1049" max="1049" width="9.875" style="123" customWidth="1"/>
    <col min="1050" max="1050" width="11.625" style="123" customWidth="1"/>
    <col min="1051" max="1051" width="18.625" style="123" bestFit="1" customWidth="1"/>
    <col min="1052" max="1052" width="6.125" style="123" customWidth="1"/>
    <col min="1053" max="1280" width="6.25" style="123"/>
    <col min="1281" max="1281" width="5.5" style="123" customWidth="1"/>
    <col min="1282" max="1282" width="16" style="123" customWidth="1"/>
    <col min="1283" max="1283" width="11.5" style="123" customWidth="1"/>
    <col min="1284" max="1284" width="9.75" style="123" customWidth="1"/>
    <col min="1285" max="1285" width="8.875" style="123" customWidth="1"/>
    <col min="1286" max="1286" width="9.625" style="123" customWidth="1"/>
    <col min="1287" max="1287" width="7.375" style="123" customWidth="1"/>
    <col min="1288" max="1288" width="9.625" style="123" customWidth="1"/>
    <col min="1289" max="1289" width="9.375" style="123" customWidth="1"/>
    <col min="1290" max="1290" width="8.5" style="123" customWidth="1"/>
    <col min="1291" max="1291" width="9.125" style="123" bestFit="1" customWidth="1"/>
    <col min="1292" max="1292" width="8.125" style="123" customWidth="1"/>
    <col min="1293" max="1293" width="12.625" style="123" bestFit="1" customWidth="1"/>
    <col min="1294" max="1294" width="18.625" style="123" bestFit="1" customWidth="1"/>
    <col min="1295" max="1295" width="9.75" style="123" customWidth="1"/>
    <col min="1296" max="1296" width="11.5" style="123" customWidth="1"/>
    <col min="1297" max="1297" width="10.75" style="123" customWidth="1"/>
    <col min="1298" max="1298" width="10.125" style="123" customWidth="1"/>
    <col min="1299" max="1299" width="6.625" style="123" customWidth="1"/>
    <col min="1300" max="1300" width="8.875" style="123" customWidth="1"/>
    <col min="1301" max="1301" width="11.125" style="123" customWidth="1"/>
    <col min="1302" max="1302" width="6.625" style="123" customWidth="1"/>
    <col min="1303" max="1303" width="8.25" style="123" customWidth="1"/>
    <col min="1304" max="1304" width="10" style="123" bestFit="1" customWidth="1"/>
    <col min="1305" max="1305" width="9.875" style="123" customWidth="1"/>
    <col min="1306" max="1306" width="11.625" style="123" customWidth="1"/>
    <col min="1307" max="1307" width="18.625" style="123" bestFit="1" customWidth="1"/>
    <col min="1308" max="1308" width="6.125" style="123" customWidth="1"/>
    <col min="1309" max="1536" width="6.25" style="123"/>
    <col min="1537" max="1537" width="5.5" style="123" customWidth="1"/>
    <col min="1538" max="1538" width="16" style="123" customWidth="1"/>
    <col min="1539" max="1539" width="11.5" style="123" customWidth="1"/>
    <col min="1540" max="1540" width="9.75" style="123" customWidth="1"/>
    <col min="1541" max="1541" width="8.875" style="123" customWidth="1"/>
    <col min="1542" max="1542" width="9.625" style="123" customWidth="1"/>
    <col min="1543" max="1543" width="7.375" style="123" customWidth="1"/>
    <col min="1544" max="1544" width="9.625" style="123" customWidth="1"/>
    <col min="1545" max="1545" width="9.375" style="123" customWidth="1"/>
    <col min="1546" max="1546" width="8.5" style="123" customWidth="1"/>
    <col min="1547" max="1547" width="9.125" style="123" bestFit="1" customWidth="1"/>
    <col min="1548" max="1548" width="8.125" style="123" customWidth="1"/>
    <col min="1549" max="1549" width="12.625" style="123" bestFit="1" customWidth="1"/>
    <col min="1550" max="1550" width="18.625" style="123" bestFit="1" customWidth="1"/>
    <col min="1551" max="1551" width="9.75" style="123" customWidth="1"/>
    <col min="1552" max="1552" width="11.5" style="123" customWidth="1"/>
    <col min="1553" max="1553" width="10.75" style="123" customWidth="1"/>
    <col min="1554" max="1554" width="10.125" style="123" customWidth="1"/>
    <col min="1555" max="1555" width="6.625" style="123" customWidth="1"/>
    <col min="1556" max="1556" width="8.875" style="123" customWidth="1"/>
    <col min="1557" max="1557" width="11.125" style="123" customWidth="1"/>
    <col min="1558" max="1558" width="6.625" style="123" customWidth="1"/>
    <col min="1559" max="1559" width="8.25" style="123" customWidth="1"/>
    <col min="1560" max="1560" width="10" style="123" bestFit="1" customWidth="1"/>
    <col min="1561" max="1561" width="9.875" style="123" customWidth="1"/>
    <col min="1562" max="1562" width="11.625" style="123" customWidth="1"/>
    <col min="1563" max="1563" width="18.625" style="123" bestFit="1" customWidth="1"/>
    <col min="1564" max="1564" width="6.125" style="123" customWidth="1"/>
    <col min="1565" max="1792" width="6.25" style="123"/>
    <col min="1793" max="1793" width="5.5" style="123" customWidth="1"/>
    <col min="1794" max="1794" width="16" style="123" customWidth="1"/>
    <col min="1795" max="1795" width="11.5" style="123" customWidth="1"/>
    <col min="1796" max="1796" width="9.75" style="123" customWidth="1"/>
    <col min="1797" max="1797" width="8.875" style="123" customWidth="1"/>
    <col min="1798" max="1798" width="9.625" style="123" customWidth="1"/>
    <col min="1799" max="1799" width="7.375" style="123" customWidth="1"/>
    <col min="1800" max="1800" width="9.625" style="123" customWidth="1"/>
    <col min="1801" max="1801" width="9.375" style="123" customWidth="1"/>
    <col min="1802" max="1802" width="8.5" style="123" customWidth="1"/>
    <col min="1803" max="1803" width="9.125" style="123" bestFit="1" customWidth="1"/>
    <col min="1804" max="1804" width="8.125" style="123" customWidth="1"/>
    <col min="1805" max="1805" width="12.625" style="123" bestFit="1" customWidth="1"/>
    <col min="1806" max="1806" width="18.625" style="123" bestFit="1" customWidth="1"/>
    <col min="1807" max="1807" width="9.75" style="123" customWidth="1"/>
    <col min="1808" max="1808" width="11.5" style="123" customWidth="1"/>
    <col min="1809" max="1809" width="10.75" style="123" customWidth="1"/>
    <col min="1810" max="1810" width="10.125" style="123" customWidth="1"/>
    <col min="1811" max="1811" width="6.625" style="123" customWidth="1"/>
    <col min="1812" max="1812" width="8.875" style="123" customWidth="1"/>
    <col min="1813" max="1813" width="11.125" style="123" customWidth="1"/>
    <col min="1814" max="1814" width="6.625" style="123" customWidth="1"/>
    <col min="1815" max="1815" width="8.25" style="123" customWidth="1"/>
    <col min="1816" max="1816" width="10" style="123" bestFit="1" customWidth="1"/>
    <col min="1817" max="1817" width="9.875" style="123" customWidth="1"/>
    <col min="1818" max="1818" width="11.625" style="123" customWidth="1"/>
    <col min="1819" max="1819" width="18.625" style="123" bestFit="1" customWidth="1"/>
    <col min="1820" max="1820" width="6.125" style="123" customWidth="1"/>
    <col min="1821" max="2048" width="6.25" style="123"/>
    <col min="2049" max="2049" width="5.5" style="123" customWidth="1"/>
    <col min="2050" max="2050" width="16" style="123" customWidth="1"/>
    <col min="2051" max="2051" width="11.5" style="123" customWidth="1"/>
    <col min="2052" max="2052" width="9.75" style="123" customWidth="1"/>
    <col min="2053" max="2053" width="8.875" style="123" customWidth="1"/>
    <col min="2054" max="2054" width="9.625" style="123" customWidth="1"/>
    <col min="2055" max="2055" width="7.375" style="123" customWidth="1"/>
    <col min="2056" max="2056" width="9.625" style="123" customWidth="1"/>
    <col min="2057" max="2057" width="9.375" style="123" customWidth="1"/>
    <col min="2058" max="2058" width="8.5" style="123" customWidth="1"/>
    <col min="2059" max="2059" width="9.125" style="123" bestFit="1" customWidth="1"/>
    <col min="2060" max="2060" width="8.125" style="123" customWidth="1"/>
    <col min="2061" max="2061" width="12.625" style="123" bestFit="1" customWidth="1"/>
    <col min="2062" max="2062" width="18.625" style="123" bestFit="1" customWidth="1"/>
    <col min="2063" max="2063" width="9.75" style="123" customWidth="1"/>
    <col min="2064" max="2064" width="11.5" style="123" customWidth="1"/>
    <col min="2065" max="2065" width="10.75" style="123" customWidth="1"/>
    <col min="2066" max="2066" width="10.125" style="123" customWidth="1"/>
    <col min="2067" max="2067" width="6.625" style="123" customWidth="1"/>
    <col min="2068" max="2068" width="8.875" style="123" customWidth="1"/>
    <col min="2069" max="2069" width="11.125" style="123" customWidth="1"/>
    <col min="2070" max="2070" width="6.625" style="123" customWidth="1"/>
    <col min="2071" max="2071" width="8.25" style="123" customWidth="1"/>
    <col min="2072" max="2072" width="10" style="123" bestFit="1" customWidth="1"/>
    <col min="2073" max="2073" width="9.875" style="123" customWidth="1"/>
    <col min="2074" max="2074" width="11.625" style="123" customWidth="1"/>
    <col min="2075" max="2075" width="18.625" style="123" bestFit="1" customWidth="1"/>
    <col min="2076" max="2076" width="6.125" style="123" customWidth="1"/>
    <col min="2077" max="2304" width="6.25" style="123"/>
    <col min="2305" max="2305" width="5.5" style="123" customWidth="1"/>
    <col min="2306" max="2306" width="16" style="123" customWidth="1"/>
    <col min="2307" max="2307" width="11.5" style="123" customWidth="1"/>
    <col min="2308" max="2308" width="9.75" style="123" customWidth="1"/>
    <col min="2309" max="2309" width="8.875" style="123" customWidth="1"/>
    <col min="2310" max="2310" width="9.625" style="123" customWidth="1"/>
    <col min="2311" max="2311" width="7.375" style="123" customWidth="1"/>
    <col min="2312" max="2312" width="9.625" style="123" customWidth="1"/>
    <col min="2313" max="2313" width="9.375" style="123" customWidth="1"/>
    <col min="2314" max="2314" width="8.5" style="123" customWidth="1"/>
    <col min="2315" max="2315" width="9.125" style="123" bestFit="1" customWidth="1"/>
    <col min="2316" max="2316" width="8.125" style="123" customWidth="1"/>
    <col min="2317" max="2317" width="12.625" style="123" bestFit="1" customWidth="1"/>
    <col min="2318" max="2318" width="18.625" style="123" bestFit="1" customWidth="1"/>
    <col min="2319" max="2319" width="9.75" style="123" customWidth="1"/>
    <col min="2320" max="2320" width="11.5" style="123" customWidth="1"/>
    <col min="2321" max="2321" width="10.75" style="123" customWidth="1"/>
    <col min="2322" max="2322" width="10.125" style="123" customWidth="1"/>
    <col min="2323" max="2323" width="6.625" style="123" customWidth="1"/>
    <col min="2324" max="2324" width="8.875" style="123" customWidth="1"/>
    <col min="2325" max="2325" width="11.125" style="123" customWidth="1"/>
    <col min="2326" max="2326" width="6.625" style="123" customWidth="1"/>
    <col min="2327" max="2327" width="8.25" style="123" customWidth="1"/>
    <col min="2328" max="2328" width="10" style="123" bestFit="1" customWidth="1"/>
    <col min="2329" max="2329" width="9.875" style="123" customWidth="1"/>
    <col min="2330" max="2330" width="11.625" style="123" customWidth="1"/>
    <col min="2331" max="2331" width="18.625" style="123" bestFit="1" customWidth="1"/>
    <col min="2332" max="2332" width="6.125" style="123" customWidth="1"/>
    <col min="2333" max="2560" width="6.25" style="123"/>
    <col min="2561" max="2561" width="5.5" style="123" customWidth="1"/>
    <col min="2562" max="2562" width="16" style="123" customWidth="1"/>
    <col min="2563" max="2563" width="11.5" style="123" customWidth="1"/>
    <col min="2564" max="2564" width="9.75" style="123" customWidth="1"/>
    <col min="2565" max="2565" width="8.875" style="123" customWidth="1"/>
    <col min="2566" max="2566" width="9.625" style="123" customWidth="1"/>
    <col min="2567" max="2567" width="7.375" style="123" customWidth="1"/>
    <col min="2568" max="2568" width="9.625" style="123" customWidth="1"/>
    <col min="2569" max="2569" width="9.375" style="123" customWidth="1"/>
    <col min="2570" max="2570" width="8.5" style="123" customWidth="1"/>
    <col min="2571" max="2571" width="9.125" style="123" bestFit="1" customWidth="1"/>
    <col min="2572" max="2572" width="8.125" style="123" customWidth="1"/>
    <col min="2573" max="2573" width="12.625" style="123" bestFit="1" customWidth="1"/>
    <col min="2574" max="2574" width="18.625" style="123" bestFit="1" customWidth="1"/>
    <col min="2575" max="2575" width="9.75" style="123" customWidth="1"/>
    <col min="2576" max="2576" width="11.5" style="123" customWidth="1"/>
    <col min="2577" max="2577" width="10.75" style="123" customWidth="1"/>
    <col min="2578" max="2578" width="10.125" style="123" customWidth="1"/>
    <col min="2579" max="2579" width="6.625" style="123" customWidth="1"/>
    <col min="2580" max="2580" width="8.875" style="123" customWidth="1"/>
    <col min="2581" max="2581" width="11.125" style="123" customWidth="1"/>
    <col min="2582" max="2582" width="6.625" style="123" customWidth="1"/>
    <col min="2583" max="2583" width="8.25" style="123" customWidth="1"/>
    <col min="2584" max="2584" width="10" style="123" bestFit="1" customWidth="1"/>
    <col min="2585" max="2585" width="9.875" style="123" customWidth="1"/>
    <col min="2586" max="2586" width="11.625" style="123" customWidth="1"/>
    <col min="2587" max="2587" width="18.625" style="123" bestFit="1" customWidth="1"/>
    <col min="2588" max="2588" width="6.125" style="123" customWidth="1"/>
    <col min="2589" max="2816" width="6.25" style="123"/>
    <col min="2817" max="2817" width="5.5" style="123" customWidth="1"/>
    <col min="2818" max="2818" width="16" style="123" customWidth="1"/>
    <col min="2819" max="2819" width="11.5" style="123" customWidth="1"/>
    <col min="2820" max="2820" width="9.75" style="123" customWidth="1"/>
    <col min="2821" max="2821" width="8.875" style="123" customWidth="1"/>
    <col min="2822" max="2822" width="9.625" style="123" customWidth="1"/>
    <col min="2823" max="2823" width="7.375" style="123" customWidth="1"/>
    <col min="2824" max="2824" width="9.625" style="123" customWidth="1"/>
    <col min="2825" max="2825" width="9.375" style="123" customWidth="1"/>
    <col min="2826" max="2826" width="8.5" style="123" customWidth="1"/>
    <col min="2827" max="2827" width="9.125" style="123" bestFit="1" customWidth="1"/>
    <col min="2828" max="2828" width="8.125" style="123" customWidth="1"/>
    <col min="2829" max="2829" width="12.625" style="123" bestFit="1" customWidth="1"/>
    <col min="2830" max="2830" width="18.625" style="123" bestFit="1" customWidth="1"/>
    <col min="2831" max="2831" width="9.75" style="123" customWidth="1"/>
    <col min="2832" max="2832" width="11.5" style="123" customWidth="1"/>
    <col min="2833" max="2833" width="10.75" style="123" customWidth="1"/>
    <col min="2834" max="2834" width="10.125" style="123" customWidth="1"/>
    <col min="2835" max="2835" width="6.625" style="123" customWidth="1"/>
    <col min="2836" max="2836" width="8.875" style="123" customWidth="1"/>
    <col min="2837" max="2837" width="11.125" style="123" customWidth="1"/>
    <col min="2838" max="2838" width="6.625" style="123" customWidth="1"/>
    <col min="2839" max="2839" width="8.25" style="123" customWidth="1"/>
    <col min="2840" max="2840" width="10" style="123" bestFit="1" customWidth="1"/>
    <col min="2841" max="2841" width="9.875" style="123" customWidth="1"/>
    <col min="2842" max="2842" width="11.625" style="123" customWidth="1"/>
    <col min="2843" max="2843" width="18.625" style="123" bestFit="1" customWidth="1"/>
    <col min="2844" max="2844" width="6.125" style="123" customWidth="1"/>
    <col min="2845" max="3072" width="6.25" style="123"/>
    <col min="3073" max="3073" width="5.5" style="123" customWidth="1"/>
    <col min="3074" max="3074" width="16" style="123" customWidth="1"/>
    <col min="3075" max="3075" width="11.5" style="123" customWidth="1"/>
    <col min="3076" max="3076" width="9.75" style="123" customWidth="1"/>
    <col min="3077" max="3077" width="8.875" style="123" customWidth="1"/>
    <col min="3078" max="3078" width="9.625" style="123" customWidth="1"/>
    <col min="3079" max="3079" width="7.375" style="123" customWidth="1"/>
    <col min="3080" max="3080" width="9.625" style="123" customWidth="1"/>
    <col min="3081" max="3081" width="9.375" style="123" customWidth="1"/>
    <col min="3082" max="3082" width="8.5" style="123" customWidth="1"/>
    <col min="3083" max="3083" width="9.125" style="123" bestFit="1" customWidth="1"/>
    <col min="3084" max="3084" width="8.125" style="123" customWidth="1"/>
    <col min="3085" max="3085" width="12.625" style="123" bestFit="1" customWidth="1"/>
    <col min="3086" max="3086" width="18.625" style="123" bestFit="1" customWidth="1"/>
    <col min="3087" max="3087" width="9.75" style="123" customWidth="1"/>
    <col min="3088" max="3088" width="11.5" style="123" customWidth="1"/>
    <col min="3089" max="3089" width="10.75" style="123" customWidth="1"/>
    <col min="3090" max="3090" width="10.125" style="123" customWidth="1"/>
    <col min="3091" max="3091" width="6.625" style="123" customWidth="1"/>
    <col min="3092" max="3092" width="8.875" style="123" customWidth="1"/>
    <col min="3093" max="3093" width="11.125" style="123" customWidth="1"/>
    <col min="3094" max="3094" width="6.625" style="123" customWidth="1"/>
    <col min="3095" max="3095" width="8.25" style="123" customWidth="1"/>
    <col min="3096" max="3096" width="10" style="123" bestFit="1" customWidth="1"/>
    <col min="3097" max="3097" width="9.875" style="123" customWidth="1"/>
    <col min="3098" max="3098" width="11.625" style="123" customWidth="1"/>
    <col min="3099" max="3099" width="18.625" style="123" bestFit="1" customWidth="1"/>
    <col min="3100" max="3100" width="6.125" style="123" customWidth="1"/>
    <col min="3101" max="3328" width="6.25" style="123"/>
    <col min="3329" max="3329" width="5.5" style="123" customWidth="1"/>
    <col min="3330" max="3330" width="16" style="123" customWidth="1"/>
    <col min="3331" max="3331" width="11.5" style="123" customWidth="1"/>
    <col min="3332" max="3332" width="9.75" style="123" customWidth="1"/>
    <col min="3333" max="3333" width="8.875" style="123" customWidth="1"/>
    <col min="3334" max="3334" width="9.625" style="123" customWidth="1"/>
    <col min="3335" max="3335" width="7.375" style="123" customWidth="1"/>
    <col min="3336" max="3336" width="9.625" style="123" customWidth="1"/>
    <col min="3337" max="3337" width="9.375" style="123" customWidth="1"/>
    <col min="3338" max="3338" width="8.5" style="123" customWidth="1"/>
    <col min="3339" max="3339" width="9.125" style="123" bestFit="1" customWidth="1"/>
    <col min="3340" max="3340" width="8.125" style="123" customWidth="1"/>
    <col min="3341" max="3341" width="12.625" style="123" bestFit="1" customWidth="1"/>
    <col min="3342" max="3342" width="18.625" style="123" bestFit="1" customWidth="1"/>
    <col min="3343" max="3343" width="9.75" style="123" customWidth="1"/>
    <col min="3344" max="3344" width="11.5" style="123" customWidth="1"/>
    <col min="3345" max="3345" width="10.75" style="123" customWidth="1"/>
    <col min="3346" max="3346" width="10.125" style="123" customWidth="1"/>
    <col min="3347" max="3347" width="6.625" style="123" customWidth="1"/>
    <col min="3348" max="3348" width="8.875" style="123" customWidth="1"/>
    <col min="3349" max="3349" width="11.125" style="123" customWidth="1"/>
    <col min="3350" max="3350" width="6.625" style="123" customWidth="1"/>
    <col min="3351" max="3351" width="8.25" style="123" customWidth="1"/>
    <col min="3352" max="3352" width="10" style="123" bestFit="1" customWidth="1"/>
    <col min="3353" max="3353" width="9.875" style="123" customWidth="1"/>
    <col min="3354" max="3354" width="11.625" style="123" customWidth="1"/>
    <col min="3355" max="3355" width="18.625" style="123" bestFit="1" customWidth="1"/>
    <col min="3356" max="3356" width="6.125" style="123" customWidth="1"/>
    <col min="3357" max="3584" width="6.25" style="123"/>
    <col min="3585" max="3585" width="5.5" style="123" customWidth="1"/>
    <col min="3586" max="3586" width="16" style="123" customWidth="1"/>
    <col min="3587" max="3587" width="11.5" style="123" customWidth="1"/>
    <col min="3588" max="3588" width="9.75" style="123" customWidth="1"/>
    <col min="3589" max="3589" width="8.875" style="123" customWidth="1"/>
    <col min="3590" max="3590" width="9.625" style="123" customWidth="1"/>
    <col min="3591" max="3591" width="7.375" style="123" customWidth="1"/>
    <col min="3592" max="3592" width="9.625" style="123" customWidth="1"/>
    <col min="3593" max="3593" width="9.375" style="123" customWidth="1"/>
    <col min="3594" max="3594" width="8.5" style="123" customWidth="1"/>
    <col min="3595" max="3595" width="9.125" style="123" bestFit="1" customWidth="1"/>
    <col min="3596" max="3596" width="8.125" style="123" customWidth="1"/>
    <col min="3597" max="3597" width="12.625" style="123" bestFit="1" customWidth="1"/>
    <col min="3598" max="3598" width="18.625" style="123" bestFit="1" customWidth="1"/>
    <col min="3599" max="3599" width="9.75" style="123" customWidth="1"/>
    <col min="3600" max="3600" width="11.5" style="123" customWidth="1"/>
    <col min="3601" max="3601" width="10.75" style="123" customWidth="1"/>
    <col min="3602" max="3602" width="10.125" style="123" customWidth="1"/>
    <col min="3603" max="3603" width="6.625" style="123" customWidth="1"/>
    <col min="3604" max="3604" width="8.875" style="123" customWidth="1"/>
    <col min="3605" max="3605" width="11.125" style="123" customWidth="1"/>
    <col min="3606" max="3606" width="6.625" style="123" customWidth="1"/>
    <col min="3607" max="3607" width="8.25" style="123" customWidth="1"/>
    <col min="3608" max="3608" width="10" style="123" bestFit="1" customWidth="1"/>
    <col min="3609" max="3609" width="9.875" style="123" customWidth="1"/>
    <col min="3610" max="3610" width="11.625" style="123" customWidth="1"/>
    <col min="3611" max="3611" width="18.625" style="123" bestFit="1" customWidth="1"/>
    <col min="3612" max="3612" width="6.125" style="123" customWidth="1"/>
    <col min="3613" max="3840" width="6.25" style="123"/>
    <col min="3841" max="3841" width="5.5" style="123" customWidth="1"/>
    <col min="3842" max="3842" width="16" style="123" customWidth="1"/>
    <col min="3843" max="3843" width="11.5" style="123" customWidth="1"/>
    <col min="3844" max="3844" width="9.75" style="123" customWidth="1"/>
    <col min="3845" max="3845" width="8.875" style="123" customWidth="1"/>
    <col min="3846" max="3846" width="9.625" style="123" customWidth="1"/>
    <col min="3847" max="3847" width="7.375" style="123" customWidth="1"/>
    <col min="3848" max="3848" width="9.625" style="123" customWidth="1"/>
    <col min="3849" max="3849" width="9.375" style="123" customWidth="1"/>
    <col min="3850" max="3850" width="8.5" style="123" customWidth="1"/>
    <col min="3851" max="3851" width="9.125" style="123" bestFit="1" customWidth="1"/>
    <col min="3852" max="3852" width="8.125" style="123" customWidth="1"/>
    <col min="3853" max="3853" width="12.625" style="123" bestFit="1" customWidth="1"/>
    <col min="3854" max="3854" width="18.625" style="123" bestFit="1" customWidth="1"/>
    <col min="3855" max="3855" width="9.75" style="123" customWidth="1"/>
    <col min="3856" max="3856" width="11.5" style="123" customWidth="1"/>
    <col min="3857" max="3857" width="10.75" style="123" customWidth="1"/>
    <col min="3858" max="3858" width="10.125" style="123" customWidth="1"/>
    <col min="3859" max="3859" width="6.625" style="123" customWidth="1"/>
    <col min="3860" max="3860" width="8.875" style="123" customWidth="1"/>
    <col min="3861" max="3861" width="11.125" style="123" customWidth="1"/>
    <col min="3862" max="3862" width="6.625" style="123" customWidth="1"/>
    <col min="3863" max="3863" width="8.25" style="123" customWidth="1"/>
    <col min="3864" max="3864" width="10" style="123" bestFit="1" customWidth="1"/>
    <col min="3865" max="3865" width="9.875" style="123" customWidth="1"/>
    <col min="3866" max="3866" width="11.625" style="123" customWidth="1"/>
    <col min="3867" max="3867" width="18.625" style="123" bestFit="1" customWidth="1"/>
    <col min="3868" max="3868" width="6.125" style="123" customWidth="1"/>
    <col min="3869" max="4096" width="6.25" style="123"/>
    <col min="4097" max="4097" width="5.5" style="123" customWidth="1"/>
    <col min="4098" max="4098" width="16" style="123" customWidth="1"/>
    <col min="4099" max="4099" width="11.5" style="123" customWidth="1"/>
    <col min="4100" max="4100" width="9.75" style="123" customWidth="1"/>
    <col min="4101" max="4101" width="8.875" style="123" customWidth="1"/>
    <col min="4102" max="4102" width="9.625" style="123" customWidth="1"/>
    <col min="4103" max="4103" width="7.375" style="123" customWidth="1"/>
    <col min="4104" max="4104" width="9.625" style="123" customWidth="1"/>
    <col min="4105" max="4105" width="9.375" style="123" customWidth="1"/>
    <col min="4106" max="4106" width="8.5" style="123" customWidth="1"/>
    <col min="4107" max="4107" width="9.125" style="123" bestFit="1" customWidth="1"/>
    <col min="4108" max="4108" width="8.125" style="123" customWidth="1"/>
    <col min="4109" max="4109" width="12.625" style="123" bestFit="1" customWidth="1"/>
    <col min="4110" max="4110" width="18.625" style="123" bestFit="1" customWidth="1"/>
    <col min="4111" max="4111" width="9.75" style="123" customWidth="1"/>
    <col min="4112" max="4112" width="11.5" style="123" customWidth="1"/>
    <col min="4113" max="4113" width="10.75" style="123" customWidth="1"/>
    <col min="4114" max="4114" width="10.125" style="123" customWidth="1"/>
    <col min="4115" max="4115" width="6.625" style="123" customWidth="1"/>
    <col min="4116" max="4116" width="8.875" style="123" customWidth="1"/>
    <col min="4117" max="4117" width="11.125" style="123" customWidth="1"/>
    <col min="4118" max="4118" width="6.625" style="123" customWidth="1"/>
    <col min="4119" max="4119" width="8.25" style="123" customWidth="1"/>
    <col min="4120" max="4120" width="10" style="123" bestFit="1" customWidth="1"/>
    <col min="4121" max="4121" width="9.875" style="123" customWidth="1"/>
    <col min="4122" max="4122" width="11.625" style="123" customWidth="1"/>
    <col min="4123" max="4123" width="18.625" style="123" bestFit="1" customWidth="1"/>
    <col min="4124" max="4124" width="6.125" style="123" customWidth="1"/>
    <col min="4125" max="4352" width="6.25" style="123"/>
    <col min="4353" max="4353" width="5.5" style="123" customWidth="1"/>
    <col min="4354" max="4354" width="16" style="123" customWidth="1"/>
    <col min="4355" max="4355" width="11.5" style="123" customWidth="1"/>
    <col min="4356" max="4356" width="9.75" style="123" customWidth="1"/>
    <col min="4357" max="4357" width="8.875" style="123" customWidth="1"/>
    <col min="4358" max="4358" width="9.625" style="123" customWidth="1"/>
    <col min="4359" max="4359" width="7.375" style="123" customWidth="1"/>
    <col min="4360" max="4360" width="9.625" style="123" customWidth="1"/>
    <col min="4361" max="4361" width="9.375" style="123" customWidth="1"/>
    <col min="4362" max="4362" width="8.5" style="123" customWidth="1"/>
    <col min="4363" max="4363" width="9.125" style="123" bestFit="1" customWidth="1"/>
    <col min="4364" max="4364" width="8.125" style="123" customWidth="1"/>
    <col min="4365" max="4365" width="12.625" style="123" bestFit="1" customWidth="1"/>
    <col min="4366" max="4366" width="18.625" style="123" bestFit="1" customWidth="1"/>
    <col min="4367" max="4367" width="9.75" style="123" customWidth="1"/>
    <col min="4368" max="4368" width="11.5" style="123" customWidth="1"/>
    <col min="4369" max="4369" width="10.75" style="123" customWidth="1"/>
    <col min="4370" max="4370" width="10.125" style="123" customWidth="1"/>
    <col min="4371" max="4371" width="6.625" style="123" customWidth="1"/>
    <col min="4372" max="4372" width="8.875" style="123" customWidth="1"/>
    <col min="4373" max="4373" width="11.125" style="123" customWidth="1"/>
    <col min="4374" max="4374" width="6.625" style="123" customWidth="1"/>
    <col min="4375" max="4375" width="8.25" style="123" customWidth="1"/>
    <col min="4376" max="4376" width="10" style="123" bestFit="1" customWidth="1"/>
    <col min="4377" max="4377" width="9.875" style="123" customWidth="1"/>
    <col min="4378" max="4378" width="11.625" style="123" customWidth="1"/>
    <col min="4379" max="4379" width="18.625" style="123" bestFit="1" customWidth="1"/>
    <col min="4380" max="4380" width="6.125" style="123" customWidth="1"/>
    <col min="4381" max="4608" width="6.25" style="123"/>
    <col min="4609" max="4609" width="5.5" style="123" customWidth="1"/>
    <col min="4610" max="4610" width="16" style="123" customWidth="1"/>
    <col min="4611" max="4611" width="11.5" style="123" customWidth="1"/>
    <col min="4612" max="4612" width="9.75" style="123" customWidth="1"/>
    <col min="4613" max="4613" width="8.875" style="123" customWidth="1"/>
    <col min="4614" max="4614" width="9.625" style="123" customWidth="1"/>
    <col min="4615" max="4615" width="7.375" style="123" customWidth="1"/>
    <col min="4616" max="4616" width="9.625" style="123" customWidth="1"/>
    <col min="4617" max="4617" width="9.375" style="123" customWidth="1"/>
    <col min="4618" max="4618" width="8.5" style="123" customWidth="1"/>
    <col min="4619" max="4619" width="9.125" style="123" bestFit="1" customWidth="1"/>
    <col min="4620" max="4620" width="8.125" style="123" customWidth="1"/>
    <col min="4621" max="4621" width="12.625" style="123" bestFit="1" customWidth="1"/>
    <col min="4622" max="4622" width="18.625" style="123" bestFit="1" customWidth="1"/>
    <col min="4623" max="4623" width="9.75" style="123" customWidth="1"/>
    <col min="4624" max="4624" width="11.5" style="123" customWidth="1"/>
    <col min="4625" max="4625" width="10.75" style="123" customWidth="1"/>
    <col min="4626" max="4626" width="10.125" style="123" customWidth="1"/>
    <col min="4627" max="4627" width="6.625" style="123" customWidth="1"/>
    <col min="4628" max="4628" width="8.875" style="123" customWidth="1"/>
    <col min="4629" max="4629" width="11.125" style="123" customWidth="1"/>
    <col min="4630" max="4630" width="6.625" style="123" customWidth="1"/>
    <col min="4631" max="4631" width="8.25" style="123" customWidth="1"/>
    <col min="4632" max="4632" width="10" style="123" bestFit="1" customWidth="1"/>
    <col min="4633" max="4633" width="9.875" style="123" customWidth="1"/>
    <col min="4634" max="4634" width="11.625" style="123" customWidth="1"/>
    <col min="4635" max="4635" width="18.625" style="123" bestFit="1" customWidth="1"/>
    <col min="4636" max="4636" width="6.125" style="123" customWidth="1"/>
    <col min="4637" max="4864" width="6.25" style="123"/>
    <col min="4865" max="4865" width="5.5" style="123" customWidth="1"/>
    <col min="4866" max="4866" width="16" style="123" customWidth="1"/>
    <col min="4867" max="4867" width="11.5" style="123" customWidth="1"/>
    <col min="4868" max="4868" width="9.75" style="123" customWidth="1"/>
    <col min="4869" max="4869" width="8.875" style="123" customWidth="1"/>
    <col min="4870" max="4870" width="9.625" style="123" customWidth="1"/>
    <col min="4871" max="4871" width="7.375" style="123" customWidth="1"/>
    <col min="4872" max="4872" width="9.625" style="123" customWidth="1"/>
    <col min="4873" max="4873" width="9.375" style="123" customWidth="1"/>
    <col min="4874" max="4874" width="8.5" style="123" customWidth="1"/>
    <col min="4875" max="4875" width="9.125" style="123" bestFit="1" customWidth="1"/>
    <col min="4876" max="4876" width="8.125" style="123" customWidth="1"/>
    <col min="4877" max="4877" width="12.625" style="123" bestFit="1" customWidth="1"/>
    <col min="4878" max="4878" width="18.625" style="123" bestFit="1" customWidth="1"/>
    <col min="4879" max="4879" width="9.75" style="123" customWidth="1"/>
    <col min="4880" max="4880" width="11.5" style="123" customWidth="1"/>
    <col min="4881" max="4881" width="10.75" style="123" customWidth="1"/>
    <col min="4882" max="4882" width="10.125" style="123" customWidth="1"/>
    <col min="4883" max="4883" width="6.625" style="123" customWidth="1"/>
    <col min="4884" max="4884" width="8.875" style="123" customWidth="1"/>
    <col min="4885" max="4885" width="11.125" style="123" customWidth="1"/>
    <col min="4886" max="4886" width="6.625" style="123" customWidth="1"/>
    <col min="4887" max="4887" width="8.25" style="123" customWidth="1"/>
    <col min="4888" max="4888" width="10" style="123" bestFit="1" customWidth="1"/>
    <col min="4889" max="4889" width="9.875" style="123" customWidth="1"/>
    <col min="4890" max="4890" width="11.625" style="123" customWidth="1"/>
    <col min="4891" max="4891" width="18.625" style="123" bestFit="1" customWidth="1"/>
    <col min="4892" max="4892" width="6.125" style="123" customWidth="1"/>
    <col min="4893" max="5120" width="6.25" style="123"/>
    <col min="5121" max="5121" width="5.5" style="123" customWidth="1"/>
    <col min="5122" max="5122" width="16" style="123" customWidth="1"/>
    <col min="5123" max="5123" width="11.5" style="123" customWidth="1"/>
    <col min="5124" max="5124" width="9.75" style="123" customWidth="1"/>
    <col min="5125" max="5125" width="8.875" style="123" customWidth="1"/>
    <col min="5126" max="5126" width="9.625" style="123" customWidth="1"/>
    <col min="5127" max="5127" width="7.375" style="123" customWidth="1"/>
    <col min="5128" max="5128" width="9.625" style="123" customWidth="1"/>
    <col min="5129" max="5129" width="9.375" style="123" customWidth="1"/>
    <col min="5130" max="5130" width="8.5" style="123" customWidth="1"/>
    <col min="5131" max="5131" width="9.125" style="123" bestFit="1" customWidth="1"/>
    <col min="5132" max="5132" width="8.125" style="123" customWidth="1"/>
    <col min="5133" max="5133" width="12.625" style="123" bestFit="1" customWidth="1"/>
    <col min="5134" max="5134" width="18.625" style="123" bestFit="1" customWidth="1"/>
    <col min="5135" max="5135" width="9.75" style="123" customWidth="1"/>
    <col min="5136" max="5136" width="11.5" style="123" customWidth="1"/>
    <col min="5137" max="5137" width="10.75" style="123" customWidth="1"/>
    <col min="5138" max="5138" width="10.125" style="123" customWidth="1"/>
    <col min="5139" max="5139" width="6.625" style="123" customWidth="1"/>
    <col min="5140" max="5140" width="8.875" style="123" customWidth="1"/>
    <col min="5141" max="5141" width="11.125" style="123" customWidth="1"/>
    <col min="5142" max="5142" width="6.625" style="123" customWidth="1"/>
    <col min="5143" max="5143" width="8.25" style="123" customWidth="1"/>
    <col min="5144" max="5144" width="10" style="123" bestFit="1" customWidth="1"/>
    <col min="5145" max="5145" width="9.875" style="123" customWidth="1"/>
    <col min="5146" max="5146" width="11.625" style="123" customWidth="1"/>
    <col min="5147" max="5147" width="18.625" style="123" bestFit="1" customWidth="1"/>
    <col min="5148" max="5148" width="6.125" style="123" customWidth="1"/>
    <col min="5149" max="5376" width="6.25" style="123"/>
    <col min="5377" max="5377" width="5.5" style="123" customWidth="1"/>
    <col min="5378" max="5378" width="16" style="123" customWidth="1"/>
    <col min="5379" max="5379" width="11.5" style="123" customWidth="1"/>
    <col min="5380" max="5380" width="9.75" style="123" customWidth="1"/>
    <col min="5381" max="5381" width="8.875" style="123" customWidth="1"/>
    <col min="5382" max="5382" width="9.625" style="123" customWidth="1"/>
    <col min="5383" max="5383" width="7.375" style="123" customWidth="1"/>
    <col min="5384" max="5384" width="9.625" style="123" customWidth="1"/>
    <col min="5385" max="5385" width="9.375" style="123" customWidth="1"/>
    <col min="5386" max="5386" width="8.5" style="123" customWidth="1"/>
    <col min="5387" max="5387" width="9.125" style="123" bestFit="1" customWidth="1"/>
    <col min="5388" max="5388" width="8.125" style="123" customWidth="1"/>
    <col min="5389" max="5389" width="12.625" style="123" bestFit="1" customWidth="1"/>
    <col min="5390" max="5390" width="18.625" style="123" bestFit="1" customWidth="1"/>
    <col min="5391" max="5391" width="9.75" style="123" customWidth="1"/>
    <col min="5392" max="5392" width="11.5" style="123" customWidth="1"/>
    <col min="5393" max="5393" width="10.75" style="123" customWidth="1"/>
    <col min="5394" max="5394" width="10.125" style="123" customWidth="1"/>
    <col min="5395" max="5395" width="6.625" style="123" customWidth="1"/>
    <col min="5396" max="5396" width="8.875" style="123" customWidth="1"/>
    <col min="5397" max="5397" width="11.125" style="123" customWidth="1"/>
    <col min="5398" max="5398" width="6.625" style="123" customWidth="1"/>
    <col min="5399" max="5399" width="8.25" style="123" customWidth="1"/>
    <col min="5400" max="5400" width="10" style="123" bestFit="1" customWidth="1"/>
    <col min="5401" max="5401" width="9.875" style="123" customWidth="1"/>
    <col min="5402" max="5402" width="11.625" style="123" customWidth="1"/>
    <col min="5403" max="5403" width="18.625" style="123" bestFit="1" customWidth="1"/>
    <col min="5404" max="5404" width="6.125" style="123" customWidth="1"/>
    <col min="5405" max="5632" width="6.25" style="123"/>
    <col min="5633" max="5633" width="5.5" style="123" customWidth="1"/>
    <col min="5634" max="5634" width="16" style="123" customWidth="1"/>
    <col min="5635" max="5635" width="11.5" style="123" customWidth="1"/>
    <col min="5636" max="5636" width="9.75" style="123" customWidth="1"/>
    <col min="5637" max="5637" width="8.875" style="123" customWidth="1"/>
    <col min="5638" max="5638" width="9.625" style="123" customWidth="1"/>
    <col min="5639" max="5639" width="7.375" style="123" customWidth="1"/>
    <col min="5640" max="5640" width="9.625" style="123" customWidth="1"/>
    <col min="5641" max="5641" width="9.375" style="123" customWidth="1"/>
    <col min="5642" max="5642" width="8.5" style="123" customWidth="1"/>
    <col min="5643" max="5643" width="9.125" style="123" bestFit="1" customWidth="1"/>
    <col min="5644" max="5644" width="8.125" style="123" customWidth="1"/>
    <col min="5645" max="5645" width="12.625" style="123" bestFit="1" customWidth="1"/>
    <col min="5646" max="5646" width="18.625" style="123" bestFit="1" customWidth="1"/>
    <col min="5647" max="5647" width="9.75" style="123" customWidth="1"/>
    <col min="5648" max="5648" width="11.5" style="123" customWidth="1"/>
    <col min="5649" max="5649" width="10.75" style="123" customWidth="1"/>
    <col min="5650" max="5650" width="10.125" style="123" customWidth="1"/>
    <col min="5651" max="5651" width="6.625" style="123" customWidth="1"/>
    <col min="5652" max="5652" width="8.875" style="123" customWidth="1"/>
    <col min="5653" max="5653" width="11.125" style="123" customWidth="1"/>
    <col min="5654" max="5654" width="6.625" style="123" customWidth="1"/>
    <col min="5655" max="5655" width="8.25" style="123" customWidth="1"/>
    <col min="5656" max="5656" width="10" style="123" bestFit="1" customWidth="1"/>
    <col min="5657" max="5657" width="9.875" style="123" customWidth="1"/>
    <col min="5658" max="5658" width="11.625" style="123" customWidth="1"/>
    <col min="5659" max="5659" width="18.625" style="123" bestFit="1" customWidth="1"/>
    <col min="5660" max="5660" width="6.125" style="123" customWidth="1"/>
    <col min="5661" max="5888" width="6.25" style="123"/>
    <col min="5889" max="5889" width="5.5" style="123" customWidth="1"/>
    <col min="5890" max="5890" width="16" style="123" customWidth="1"/>
    <col min="5891" max="5891" width="11.5" style="123" customWidth="1"/>
    <col min="5892" max="5892" width="9.75" style="123" customWidth="1"/>
    <col min="5893" max="5893" width="8.875" style="123" customWidth="1"/>
    <col min="5894" max="5894" width="9.625" style="123" customWidth="1"/>
    <col min="5895" max="5895" width="7.375" style="123" customWidth="1"/>
    <col min="5896" max="5896" width="9.625" style="123" customWidth="1"/>
    <col min="5897" max="5897" width="9.375" style="123" customWidth="1"/>
    <col min="5898" max="5898" width="8.5" style="123" customWidth="1"/>
    <col min="5899" max="5899" width="9.125" style="123" bestFit="1" customWidth="1"/>
    <col min="5900" max="5900" width="8.125" style="123" customWidth="1"/>
    <col min="5901" max="5901" width="12.625" style="123" bestFit="1" customWidth="1"/>
    <col min="5902" max="5902" width="18.625" style="123" bestFit="1" customWidth="1"/>
    <col min="5903" max="5903" width="9.75" style="123" customWidth="1"/>
    <col min="5904" max="5904" width="11.5" style="123" customWidth="1"/>
    <col min="5905" max="5905" width="10.75" style="123" customWidth="1"/>
    <col min="5906" max="5906" width="10.125" style="123" customWidth="1"/>
    <col min="5907" max="5907" width="6.625" style="123" customWidth="1"/>
    <col min="5908" max="5908" width="8.875" style="123" customWidth="1"/>
    <col min="5909" max="5909" width="11.125" style="123" customWidth="1"/>
    <col min="5910" max="5910" width="6.625" style="123" customWidth="1"/>
    <col min="5911" max="5911" width="8.25" style="123" customWidth="1"/>
    <col min="5912" max="5912" width="10" style="123" bestFit="1" customWidth="1"/>
    <col min="5913" max="5913" width="9.875" style="123" customWidth="1"/>
    <col min="5914" max="5914" width="11.625" style="123" customWidth="1"/>
    <col min="5915" max="5915" width="18.625" style="123" bestFit="1" customWidth="1"/>
    <col min="5916" max="5916" width="6.125" style="123" customWidth="1"/>
    <col min="5917" max="6144" width="6.25" style="123"/>
    <col min="6145" max="6145" width="5.5" style="123" customWidth="1"/>
    <col min="6146" max="6146" width="16" style="123" customWidth="1"/>
    <col min="6147" max="6147" width="11.5" style="123" customWidth="1"/>
    <col min="6148" max="6148" width="9.75" style="123" customWidth="1"/>
    <col min="6149" max="6149" width="8.875" style="123" customWidth="1"/>
    <col min="6150" max="6150" width="9.625" style="123" customWidth="1"/>
    <col min="6151" max="6151" width="7.375" style="123" customWidth="1"/>
    <col min="6152" max="6152" width="9.625" style="123" customWidth="1"/>
    <col min="6153" max="6153" width="9.375" style="123" customWidth="1"/>
    <col min="6154" max="6154" width="8.5" style="123" customWidth="1"/>
    <col min="6155" max="6155" width="9.125" style="123" bestFit="1" customWidth="1"/>
    <col min="6156" max="6156" width="8.125" style="123" customWidth="1"/>
    <col min="6157" max="6157" width="12.625" style="123" bestFit="1" customWidth="1"/>
    <col min="6158" max="6158" width="18.625" style="123" bestFit="1" customWidth="1"/>
    <col min="6159" max="6159" width="9.75" style="123" customWidth="1"/>
    <col min="6160" max="6160" width="11.5" style="123" customWidth="1"/>
    <col min="6161" max="6161" width="10.75" style="123" customWidth="1"/>
    <col min="6162" max="6162" width="10.125" style="123" customWidth="1"/>
    <col min="6163" max="6163" width="6.625" style="123" customWidth="1"/>
    <col min="6164" max="6164" width="8.875" style="123" customWidth="1"/>
    <col min="6165" max="6165" width="11.125" style="123" customWidth="1"/>
    <col min="6166" max="6166" width="6.625" style="123" customWidth="1"/>
    <col min="6167" max="6167" width="8.25" style="123" customWidth="1"/>
    <col min="6168" max="6168" width="10" style="123" bestFit="1" customWidth="1"/>
    <col min="6169" max="6169" width="9.875" style="123" customWidth="1"/>
    <col min="6170" max="6170" width="11.625" style="123" customWidth="1"/>
    <col min="6171" max="6171" width="18.625" style="123" bestFit="1" customWidth="1"/>
    <col min="6172" max="6172" width="6.125" style="123" customWidth="1"/>
    <col min="6173" max="6400" width="6.25" style="123"/>
    <col min="6401" max="6401" width="5.5" style="123" customWidth="1"/>
    <col min="6402" max="6402" width="16" style="123" customWidth="1"/>
    <col min="6403" max="6403" width="11.5" style="123" customWidth="1"/>
    <col min="6404" max="6404" width="9.75" style="123" customWidth="1"/>
    <col min="6405" max="6405" width="8.875" style="123" customWidth="1"/>
    <col min="6406" max="6406" width="9.625" style="123" customWidth="1"/>
    <col min="6407" max="6407" width="7.375" style="123" customWidth="1"/>
    <col min="6408" max="6408" width="9.625" style="123" customWidth="1"/>
    <col min="6409" max="6409" width="9.375" style="123" customWidth="1"/>
    <col min="6410" max="6410" width="8.5" style="123" customWidth="1"/>
    <col min="6411" max="6411" width="9.125" style="123" bestFit="1" customWidth="1"/>
    <col min="6412" max="6412" width="8.125" style="123" customWidth="1"/>
    <col min="6413" max="6413" width="12.625" style="123" bestFit="1" customWidth="1"/>
    <col min="6414" max="6414" width="18.625" style="123" bestFit="1" customWidth="1"/>
    <col min="6415" max="6415" width="9.75" style="123" customWidth="1"/>
    <col min="6416" max="6416" width="11.5" style="123" customWidth="1"/>
    <col min="6417" max="6417" width="10.75" style="123" customWidth="1"/>
    <col min="6418" max="6418" width="10.125" style="123" customWidth="1"/>
    <col min="6419" max="6419" width="6.625" style="123" customWidth="1"/>
    <col min="6420" max="6420" width="8.875" style="123" customWidth="1"/>
    <col min="6421" max="6421" width="11.125" style="123" customWidth="1"/>
    <col min="6422" max="6422" width="6.625" style="123" customWidth="1"/>
    <col min="6423" max="6423" width="8.25" style="123" customWidth="1"/>
    <col min="6424" max="6424" width="10" style="123" bestFit="1" customWidth="1"/>
    <col min="6425" max="6425" width="9.875" style="123" customWidth="1"/>
    <col min="6426" max="6426" width="11.625" style="123" customWidth="1"/>
    <col min="6427" max="6427" width="18.625" style="123" bestFit="1" customWidth="1"/>
    <col min="6428" max="6428" width="6.125" style="123" customWidth="1"/>
    <col min="6429" max="6656" width="6.25" style="123"/>
    <col min="6657" max="6657" width="5.5" style="123" customWidth="1"/>
    <col min="6658" max="6658" width="16" style="123" customWidth="1"/>
    <col min="6659" max="6659" width="11.5" style="123" customWidth="1"/>
    <col min="6660" max="6660" width="9.75" style="123" customWidth="1"/>
    <col min="6661" max="6661" width="8.875" style="123" customWidth="1"/>
    <col min="6662" max="6662" width="9.625" style="123" customWidth="1"/>
    <col min="6663" max="6663" width="7.375" style="123" customWidth="1"/>
    <col min="6664" max="6664" width="9.625" style="123" customWidth="1"/>
    <col min="6665" max="6665" width="9.375" style="123" customWidth="1"/>
    <col min="6666" max="6666" width="8.5" style="123" customWidth="1"/>
    <col min="6667" max="6667" width="9.125" style="123" bestFit="1" customWidth="1"/>
    <col min="6668" max="6668" width="8.125" style="123" customWidth="1"/>
    <col min="6669" max="6669" width="12.625" style="123" bestFit="1" customWidth="1"/>
    <col min="6670" max="6670" width="18.625" style="123" bestFit="1" customWidth="1"/>
    <col min="6671" max="6671" width="9.75" style="123" customWidth="1"/>
    <col min="6672" max="6672" width="11.5" style="123" customWidth="1"/>
    <col min="6673" max="6673" width="10.75" style="123" customWidth="1"/>
    <col min="6674" max="6674" width="10.125" style="123" customWidth="1"/>
    <col min="6675" max="6675" width="6.625" style="123" customWidth="1"/>
    <col min="6676" max="6676" width="8.875" style="123" customWidth="1"/>
    <col min="6677" max="6677" width="11.125" style="123" customWidth="1"/>
    <col min="6678" max="6678" width="6.625" style="123" customWidth="1"/>
    <col min="6679" max="6679" width="8.25" style="123" customWidth="1"/>
    <col min="6680" max="6680" width="10" style="123" bestFit="1" customWidth="1"/>
    <col min="6681" max="6681" width="9.875" style="123" customWidth="1"/>
    <col min="6682" max="6682" width="11.625" style="123" customWidth="1"/>
    <col min="6683" max="6683" width="18.625" style="123" bestFit="1" customWidth="1"/>
    <col min="6684" max="6684" width="6.125" style="123" customWidth="1"/>
    <col min="6685" max="6912" width="6.25" style="123"/>
    <col min="6913" max="6913" width="5.5" style="123" customWidth="1"/>
    <col min="6914" max="6914" width="16" style="123" customWidth="1"/>
    <col min="6915" max="6915" width="11.5" style="123" customWidth="1"/>
    <col min="6916" max="6916" width="9.75" style="123" customWidth="1"/>
    <col min="6917" max="6917" width="8.875" style="123" customWidth="1"/>
    <col min="6918" max="6918" width="9.625" style="123" customWidth="1"/>
    <col min="6919" max="6919" width="7.375" style="123" customWidth="1"/>
    <col min="6920" max="6920" width="9.625" style="123" customWidth="1"/>
    <col min="6921" max="6921" width="9.375" style="123" customWidth="1"/>
    <col min="6922" max="6922" width="8.5" style="123" customWidth="1"/>
    <col min="6923" max="6923" width="9.125" style="123" bestFit="1" customWidth="1"/>
    <col min="6924" max="6924" width="8.125" style="123" customWidth="1"/>
    <col min="6925" max="6925" width="12.625" style="123" bestFit="1" customWidth="1"/>
    <col min="6926" max="6926" width="18.625" style="123" bestFit="1" customWidth="1"/>
    <col min="6927" max="6927" width="9.75" style="123" customWidth="1"/>
    <col min="6928" max="6928" width="11.5" style="123" customWidth="1"/>
    <col min="6929" max="6929" width="10.75" style="123" customWidth="1"/>
    <col min="6930" max="6930" width="10.125" style="123" customWidth="1"/>
    <col min="6931" max="6931" width="6.625" style="123" customWidth="1"/>
    <col min="6932" max="6932" width="8.875" style="123" customWidth="1"/>
    <col min="6933" max="6933" width="11.125" style="123" customWidth="1"/>
    <col min="6934" max="6934" width="6.625" style="123" customWidth="1"/>
    <col min="6935" max="6935" width="8.25" style="123" customWidth="1"/>
    <col min="6936" max="6936" width="10" style="123" bestFit="1" customWidth="1"/>
    <col min="6937" max="6937" width="9.875" style="123" customWidth="1"/>
    <col min="6938" max="6938" width="11.625" style="123" customWidth="1"/>
    <col min="6939" max="6939" width="18.625" style="123" bestFit="1" customWidth="1"/>
    <col min="6940" max="6940" width="6.125" style="123" customWidth="1"/>
    <col min="6941" max="7168" width="6.25" style="123"/>
    <col min="7169" max="7169" width="5.5" style="123" customWidth="1"/>
    <col min="7170" max="7170" width="16" style="123" customWidth="1"/>
    <col min="7171" max="7171" width="11.5" style="123" customWidth="1"/>
    <col min="7172" max="7172" width="9.75" style="123" customWidth="1"/>
    <col min="7173" max="7173" width="8.875" style="123" customWidth="1"/>
    <col min="7174" max="7174" width="9.625" style="123" customWidth="1"/>
    <col min="7175" max="7175" width="7.375" style="123" customWidth="1"/>
    <col min="7176" max="7176" width="9.625" style="123" customWidth="1"/>
    <col min="7177" max="7177" width="9.375" style="123" customWidth="1"/>
    <col min="7178" max="7178" width="8.5" style="123" customWidth="1"/>
    <col min="7179" max="7179" width="9.125" style="123" bestFit="1" customWidth="1"/>
    <col min="7180" max="7180" width="8.125" style="123" customWidth="1"/>
    <col min="7181" max="7181" width="12.625" style="123" bestFit="1" customWidth="1"/>
    <col min="7182" max="7182" width="18.625" style="123" bestFit="1" customWidth="1"/>
    <col min="7183" max="7183" width="9.75" style="123" customWidth="1"/>
    <col min="7184" max="7184" width="11.5" style="123" customWidth="1"/>
    <col min="7185" max="7185" width="10.75" style="123" customWidth="1"/>
    <col min="7186" max="7186" width="10.125" style="123" customWidth="1"/>
    <col min="7187" max="7187" width="6.625" style="123" customWidth="1"/>
    <col min="7188" max="7188" width="8.875" style="123" customWidth="1"/>
    <col min="7189" max="7189" width="11.125" style="123" customWidth="1"/>
    <col min="7190" max="7190" width="6.625" style="123" customWidth="1"/>
    <col min="7191" max="7191" width="8.25" style="123" customWidth="1"/>
    <col min="7192" max="7192" width="10" style="123" bestFit="1" customWidth="1"/>
    <col min="7193" max="7193" width="9.875" style="123" customWidth="1"/>
    <col min="7194" max="7194" width="11.625" style="123" customWidth="1"/>
    <col min="7195" max="7195" width="18.625" style="123" bestFit="1" customWidth="1"/>
    <col min="7196" max="7196" width="6.125" style="123" customWidth="1"/>
    <col min="7197" max="7424" width="6.25" style="123"/>
    <col min="7425" max="7425" width="5.5" style="123" customWidth="1"/>
    <col min="7426" max="7426" width="16" style="123" customWidth="1"/>
    <col min="7427" max="7427" width="11.5" style="123" customWidth="1"/>
    <col min="7428" max="7428" width="9.75" style="123" customWidth="1"/>
    <col min="7429" max="7429" width="8.875" style="123" customWidth="1"/>
    <col min="7430" max="7430" width="9.625" style="123" customWidth="1"/>
    <col min="7431" max="7431" width="7.375" style="123" customWidth="1"/>
    <col min="7432" max="7432" width="9.625" style="123" customWidth="1"/>
    <col min="7433" max="7433" width="9.375" style="123" customWidth="1"/>
    <col min="7434" max="7434" width="8.5" style="123" customWidth="1"/>
    <col min="7435" max="7435" width="9.125" style="123" bestFit="1" customWidth="1"/>
    <col min="7436" max="7436" width="8.125" style="123" customWidth="1"/>
    <col min="7437" max="7437" width="12.625" style="123" bestFit="1" customWidth="1"/>
    <col min="7438" max="7438" width="18.625" style="123" bestFit="1" customWidth="1"/>
    <col min="7439" max="7439" width="9.75" style="123" customWidth="1"/>
    <col min="7440" max="7440" width="11.5" style="123" customWidth="1"/>
    <col min="7441" max="7441" width="10.75" style="123" customWidth="1"/>
    <col min="7442" max="7442" width="10.125" style="123" customWidth="1"/>
    <col min="7443" max="7443" width="6.625" style="123" customWidth="1"/>
    <col min="7444" max="7444" width="8.875" style="123" customWidth="1"/>
    <col min="7445" max="7445" width="11.125" style="123" customWidth="1"/>
    <col min="7446" max="7446" width="6.625" style="123" customWidth="1"/>
    <col min="7447" max="7447" width="8.25" style="123" customWidth="1"/>
    <col min="7448" max="7448" width="10" style="123" bestFit="1" customWidth="1"/>
    <col min="7449" max="7449" width="9.875" style="123" customWidth="1"/>
    <col min="7450" max="7450" width="11.625" style="123" customWidth="1"/>
    <col min="7451" max="7451" width="18.625" style="123" bestFit="1" customWidth="1"/>
    <col min="7452" max="7452" width="6.125" style="123" customWidth="1"/>
    <col min="7453" max="7680" width="6.25" style="123"/>
    <col min="7681" max="7681" width="5.5" style="123" customWidth="1"/>
    <col min="7682" max="7682" width="16" style="123" customWidth="1"/>
    <col min="7683" max="7683" width="11.5" style="123" customWidth="1"/>
    <col min="7684" max="7684" width="9.75" style="123" customWidth="1"/>
    <col min="7685" max="7685" width="8.875" style="123" customWidth="1"/>
    <col min="7686" max="7686" width="9.625" style="123" customWidth="1"/>
    <col min="7687" max="7687" width="7.375" style="123" customWidth="1"/>
    <col min="7688" max="7688" width="9.625" style="123" customWidth="1"/>
    <col min="7689" max="7689" width="9.375" style="123" customWidth="1"/>
    <col min="7690" max="7690" width="8.5" style="123" customWidth="1"/>
    <col min="7691" max="7691" width="9.125" style="123" bestFit="1" customWidth="1"/>
    <col min="7692" max="7692" width="8.125" style="123" customWidth="1"/>
    <col min="7693" max="7693" width="12.625" style="123" bestFit="1" customWidth="1"/>
    <col min="7694" max="7694" width="18.625" style="123" bestFit="1" customWidth="1"/>
    <col min="7695" max="7695" width="9.75" style="123" customWidth="1"/>
    <col min="7696" max="7696" width="11.5" style="123" customWidth="1"/>
    <col min="7697" max="7697" width="10.75" style="123" customWidth="1"/>
    <col min="7698" max="7698" width="10.125" style="123" customWidth="1"/>
    <col min="7699" max="7699" width="6.625" style="123" customWidth="1"/>
    <col min="7700" max="7700" width="8.875" style="123" customWidth="1"/>
    <col min="7701" max="7701" width="11.125" style="123" customWidth="1"/>
    <col min="7702" max="7702" width="6.625" style="123" customWidth="1"/>
    <col min="7703" max="7703" width="8.25" style="123" customWidth="1"/>
    <col min="7704" max="7704" width="10" style="123" bestFit="1" customWidth="1"/>
    <col min="7705" max="7705" width="9.875" style="123" customWidth="1"/>
    <col min="7706" max="7706" width="11.625" style="123" customWidth="1"/>
    <col min="7707" max="7707" width="18.625" style="123" bestFit="1" customWidth="1"/>
    <col min="7708" max="7708" width="6.125" style="123" customWidth="1"/>
    <col min="7709" max="7936" width="6.25" style="123"/>
    <col min="7937" max="7937" width="5.5" style="123" customWidth="1"/>
    <col min="7938" max="7938" width="16" style="123" customWidth="1"/>
    <col min="7939" max="7939" width="11.5" style="123" customWidth="1"/>
    <col min="7940" max="7940" width="9.75" style="123" customWidth="1"/>
    <col min="7941" max="7941" width="8.875" style="123" customWidth="1"/>
    <col min="7942" max="7942" width="9.625" style="123" customWidth="1"/>
    <col min="7943" max="7943" width="7.375" style="123" customWidth="1"/>
    <col min="7944" max="7944" width="9.625" style="123" customWidth="1"/>
    <col min="7945" max="7945" width="9.375" style="123" customWidth="1"/>
    <col min="7946" max="7946" width="8.5" style="123" customWidth="1"/>
    <col min="7947" max="7947" width="9.125" style="123" bestFit="1" customWidth="1"/>
    <col min="7948" max="7948" width="8.125" style="123" customWidth="1"/>
    <col min="7949" max="7949" width="12.625" style="123" bestFit="1" customWidth="1"/>
    <col min="7950" max="7950" width="18.625" style="123" bestFit="1" customWidth="1"/>
    <col min="7951" max="7951" width="9.75" style="123" customWidth="1"/>
    <col min="7952" max="7952" width="11.5" style="123" customWidth="1"/>
    <col min="7953" max="7953" width="10.75" style="123" customWidth="1"/>
    <col min="7954" max="7954" width="10.125" style="123" customWidth="1"/>
    <col min="7955" max="7955" width="6.625" style="123" customWidth="1"/>
    <col min="7956" max="7956" width="8.875" style="123" customWidth="1"/>
    <col min="7957" max="7957" width="11.125" style="123" customWidth="1"/>
    <col min="7958" max="7958" width="6.625" style="123" customWidth="1"/>
    <col min="7959" max="7959" width="8.25" style="123" customWidth="1"/>
    <col min="7960" max="7960" width="10" style="123" bestFit="1" customWidth="1"/>
    <col min="7961" max="7961" width="9.875" style="123" customWidth="1"/>
    <col min="7962" max="7962" width="11.625" style="123" customWidth="1"/>
    <col min="7963" max="7963" width="18.625" style="123" bestFit="1" customWidth="1"/>
    <col min="7964" max="7964" width="6.125" style="123" customWidth="1"/>
    <col min="7965" max="8192" width="6.25" style="123"/>
    <col min="8193" max="8193" width="5.5" style="123" customWidth="1"/>
    <col min="8194" max="8194" width="16" style="123" customWidth="1"/>
    <col min="8195" max="8195" width="11.5" style="123" customWidth="1"/>
    <col min="8196" max="8196" width="9.75" style="123" customWidth="1"/>
    <col min="8197" max="8197" width="8.875" style="123" customWidth="1"/>
    <col min="8198" max="8198" width="9.625" style="123" customWidth="1"/>
    <col min="8199" max="8199" width="7.375" style="123" customWidth="1"/>
    <col min="8200" max="8200" width="9.625" style="123" customWidth="1"/>
    <col min="8201" max="8201" width="9.375" style="123" customWidth="1"/>
    <col min="8202" max="8202" width="8.5" style="123" customWidth="1"/>
    <col min="8203" max="8203" width="9.125" style="123" bestFit="1" customWidth="1"/>
    <col min="8204" max="8204" width="8.125" style="123" customWidth="1"/>
    <col min="8205" max="8205" width="12.625" style="123" bestFit="1" customWidth="1"/>
    <col min="8206" max="8206" width="18.625" style="123" bestFit="1" customWidth="1"/>
    <col min="8207" max="8207" width="9.75" style="123" customWidth="1"/>
    <col min="8208" max="8208" width="11.5" style="123" customWidth="1"/>
    <col min="8209" max="8209" width="10.75" style="123" customWidth="1"/>
    <col min="8210" max="8210" width="10.125" style="123" customWidth="1"/>
    <col min="8211" max="8211" width="6.625" style="123" customWidth="1"/>
    <col min="8212" max="8212" width="8.875" style="123" customWidth="1"/>
    <col min="8213" max="8213" width="11.125" style="123" customWidth="1"/>
    <col min="8214" max="8214" width="6.625" style="123" customWidth="1"/>
    <col min="8215" max="8215" width="8.25" style="123" customWidth="1"/>
    <col min="8216" max="8216" width="10" style="123" bestFit="1" customWidth="1"/>
    <col min="8217" max="8217" width="9.875" style="123" customWidth="1"/>
    <col min="8218" max="8218" width="11.625" style="123" customWidth="1"/>
    <col min="8219" max="8219" width="18.625" style="123" bestFit="1" customWidth="1"/>
    <col min="8220" max="8220" width="6.125" style="123" customWidth="1"/>
    <col min="8221" max="8448" width="6.25" style="123"/>
    <col min="8449" max="8449" width="5.5" style="123" customWidth="1"/>
    <col min="8450" max="8450" width="16" style="123" customWidth="1"/>
    <col min="8451" max="8451" width="11.5" style="123" customWidth="1"/>
    <col min="8452" max="8452" width="9.75" style="123" customWidth="1"/>
    <col min="8453" max="8453" width="8.875" style="123" customWidth="1"/>
    <col min="8454" max="8454" width="9.625" style="123" customWidth="1"/>
    <col min="8455" max="8455" width="7.375" style="123" customWidth="1"/>
    <col min="8456" max="8456" width="9.625" style="123" customWidth="1"/>
    <col min="8457" max="8457" width="9.375" style="123" customWidth="1"/>
    <col min="8458" max="8458" width="8.5" style="123" customWidth="1"/>
    <col min="8459" max="8459" width="9.125" style="123" bestFit="1" customWidth="1"/>
    <col min="8460" max="8460" width="8.125" style="123" customWidth="1"/>
    <col min="8461" max="8461" width="12.625" style="123" bestFit="1" customWidth="1"/>
    <col min="8462" max="8462" width="18.625" style="123" bestFit="1" customWidth="1"/>
    <col min="8463" max="8463" width="9.75" style="123" customWidth="1"/>
    <col min="8464" max="8464" width="11.5" style="123" customWidth="1"/>
    <col min="8465" max="8465" width="10.75" style="123" customWidth="1"/>
    <col min="8466" max="8466" width="10.125" style="123" customWidth="1"/>
    <col min="8467" max="8467" width="6.625" style="123" customWidth="1"/>
    <col min="8468" max="8468" width="8.875" style="123" customWidth="1"/>
    <col min="8469" max="8469" width="11.125" style="123" customWidth="1"/>
    <col min="8470" max="8470" width="6.625" style="123" customWidth="1"/>
    <col min="8471" max="8471" width="8.25" style="123" customWidth="1"/>
    <col min="8472" max="8472" width="10" style="123" bestFit="1" customWidth="1"/>
    <col min="8473" max="8473" width="9.875" style="123" customWidth="1"/>
    <col min="8474" max="8474" width="11.625" style="123" customWidth="1"/>
    <col min="8475" max="8475" width="18.625" style="123" bestFit="1" customWidth="1"/>
    <col min="8476" max="8476" width="6.125" style="123" customWidth="1"/>
    <col min="8477" max="8704" width="6.25" style="123"/>
    <col min="8705" max="8705" width="5.5" style="123" customWidth="1"/>
    <col min="8706" max="8706" width="16" style="123" customWidth="1"/>
    <col min="8707" max="8707" width="11.5" style="123" customWidth="1"/>
    <col min="8708" max="8708" width="9.75" style="123" customWidth="1"/>
    <col min="8709" max="8709" width="8.875" style="123" customWidth="1"/>
    <col min="8710" max="8710" width="9.625" style="123" customWidth="1"/>
    <col min="8711" max="8711" width="7.375" style="123" customWidth="1"/>
    <col min="8712" max="8712" width="9.625" style="123" customWidth="1"/>
    <col min="8713" max="8713" width="9.375" style="123" customWidth="1"/>
    <col min="8714" max="8714" width="8.5" style="123" customWidth="1"/>
    <col min="8715" max="8715" width="9.125" style="123" bestFit="1" customWidth="1"/>
    <col min="8716" max="8716" width="8.125" style="123" customWidth="1"/>
    <col min="8717" max="8717" width="12.625" style="123" bestFit="1" customWidth="1"/>
    <col min="8718" max="8718" width="18.625" style="123" bestFit="1" customWidth="1"/>
    <col min="8719" max="8719" width="9.75" style="123" customWidth="1"/>
    <col min="8720" max="8720" width="11.5" style="123" customWidth="1"/>
    <col min="8721" max="8721" width="10.75" style="123" customWidth="1"/>
    <col min="8722" max="8722" width="10.125" style="123" customWidth="1"/>
    <col min="8723" max="8723" width="6.625" style="123" customWidth="1"/>
    <col min="8724" max="8724" width="8.875" style="123" customWidth="1"/>
    <col min="8725" max="8725" width="11.125" style="123" customWidth="1"/>
    <col min="8726" max="8726" width="6.625" style="123" customWidth="1"/>
    <col min="8727" max="8727" width="8.25" style="123" customWidth="1"/>
    <col min="8728" max="8728" width="10" style="123" bestFit="1" customWidth="1"/>
    <col min="8729" max="8729" width="9.875" style="123" customWidth="1"/>
    <col min="8730" max="8730" width="11.625" style="123" customWidth="1"/>
    <col min="8731" max="8731" width="18.625" style="123" bestFit="1" customWidth="1"/>
    <col min="8732" max="8732" width="6.125" style="123" customWidth="1"/>
    <col min="8733" max="8960" width="6.25" style="123"/>
    <col min="8961" max="8961" width="5.5" style="123" customWidth="1"/>
    <col min="8962" max="8962" width="16" style="123" customWidth="1"/>
    <col min="8963" max="8963" width="11.5" style="123" customWidth="1"/>
    <col min="8964" max="8964" width="9.75" style="123" customWidth="1"/>
    <col min="8965" max="8965" width="8.875" style="123" customWidth="1"/>
    <col min="8966" max="8966" width="9.625" style="123" customWidth="1"/>
    <col min="8967" max="8967" width="7.375" style="123" customWidth="1"/>
    <col min="8968" max="8968" width="9.625" style="123" customWidth="1"/>
    <col min="8969" max="8969" width="9.375" style="123" customWidth="1"/>
    <col min="8970" max="8970" width="8.5" style="123" customWidth="1"/>
    <col min="8971" max="8971" width="9.125" style="123" bestFit="1" customWidth="1"/>
    <col min="8972" max="8972" width="8.125" style="123" customWidth="1"/>
    <col min="8973" max="8973" width="12.625" style="123" bestFit="1" customWidth="1"/>
    <col min="8974" max="8974" width="18.625" style="123" bestFit="1" customWidth="1"/>
    <col min="8975" max="8975" width="9.75" style="123" customWidth="1"/>
    <col min="8976" max="8976" width="11.5" style="123" customWidth="1"/>
    <col min="8977" max="8977" width="10.75" style="123" customWidth="1"/>
    <col min="8978" max="8978" width="10.125" style="123" customWidth="1"/>
    <col min="8979" max="8979" width="6.625" style="123" customWidth="1"/>
    <col min="8980" max="8980" width="8.875" style="123" customWidth="1"/>
    <col min="8981" max="8981" width="11.125" style="123" customWidth="1"/>
    <col min="8982" max="8982" width="6.625" style="123" customWidth="1"/>
    <col min="8983" max="8983" width="8.25" style="123" customWidth="1"/>
    <col min="8984" max="8984" width="10" style="123" bestFit="1" customWidth="1"/>
    <col min="8985" max="8985" width="9.875" style="123" customWidth="1"/>
    <col min="8986" max="8986" width="11.625" style="123" customWidth="1"/>
    <col min="8987" max="8987" width="18.625" style="123" bestFit="1" customWidth="1"/>
    <col min="8988" max="8988" width="6.125" style="123" customWidth="1"/>
    <col min="8989" max="9216" width="6.25" style="123"/>
    <col min="9217" max="9217" width="5.5" style="123" customWidth="1"/>
    <col min="9218" max="9218" width="16" style="123" customWidth="1"/>
    <col min="9219" max="9219" width="11.5" style="123" customWidth="1"/>
    <col min="9220" max="9220" width="9.75" style="123" customWidth="1"/>
    <col min="9221" max="9221" width="8.875" style="123" customWidth="1"/>
    <col min="9222" max="9222" width="9.625" style="123" customWidth="1"/>
    <col min="9223" max="9223" width="7.375" style="123" customWidth="1"/>
    <col min="9224" max="9224" width="9.625" style="123" customWidth="1"/>
    <col min="9225" max="9225" width="9.375" style="123" customWidth="1"/>
    <col min="9226" max="9226" width="8.5" style="123" customWidth="1"/>
    <col min="9227" max="9227" width="9.125" style="123" bestFit="1" customWidth="1"/>
    <col min="9228" max="9228" width="8.125" style="123" customWidth="1"/>
    <col min="9229" max="9229" width="12.625" style="123" bestFit="1" customWidth="1"/>
    <col min="9230" max="9230" width="18.625" style="123" bestFit="1" customWidth="1"/>
    <col min="9231" max="9231" width="9.75" style="123" customWidth="1"/>
    <col min="9232" max="9232" width="11.5" style="123" customWidth="1"/>
    <col min="9233" max="9233" width="10.75" style="123" customWidth="1"/>
    <col min="9234" max="9234" width="10.125" style="123" customWidth="1"/>
    <col min="9235" max="9235" width="6.625" style="123" customWidth="1"/>
    <col min="9236" max="9236" width="8.875" style="123" customWidth="1"/>
    <col min="9237" max="9237" width="11.125" style="123" customWidth="1"/>
    <col min="9238" max="9238" width="6.625" style="123" customWidth="1"/>
    <col min="9239" max="9239" width="8.25" style="123" customWidth="1"/>
    <col min="9240" max="9240" width="10" style="123" bestFit="1" customWidth="1"/>
    <col min="9241" max="9241" width="9.875" style="123" customWidth="1"/>
    <col min="9242" max="9242" width="11.625" style="123" customWidth="1"/>
    <col min="9243" max="9243" width="18.625" style="123" bestFit="1" customWidth="1"/>
    <col min="9244" max="9244" width="6.125" style="123" customWidth="1"/>
    <col min="9245" max="9472" width="6.25" style="123"/>
    <col min="9473" max="9473" width="5.5" style="123" customWidth="1"/>
    <col min="9474" max="9474" width="16" style="123" customWidth="1"/>
    <col min="9475" max="9475" width="11.5" style="123" customWidth="1"/>
    <col min="9476" max="9476" width="9.75" style="123" customWidth="1"/>
    <col min="9477" max="9477" width="8.875" style="123" customWidth="1"/>
    <col min="9478" max="9478" width="9.625" style="123" customWidth="1"/>
    <col min="9479" max="9479" width="7.375" style="123" customWidth="1"/>
    <col min="9480" max="9480" width="9.625" style="123" customWidth="1"/>
    <col min="9481" max="9481" width="9.375" style="123" customWidth="1"/>
    <col min="9482" max="9482" width="8.5" style="123" customWidth="1"/>
    <col min="9483" max="9483" width="9.125" style="123" bestFit="1" customWidth="1"/>
    <col min="9484" max="9484" width="8.125" style="123" customWidth="1"/>
    <col min="9485" max="9485" width="12.625" style="123" bestFit="1" customWidth="1"/>
    <col min="9486" max="9486" width="18.625" style="123" bestFit="1" customWidth="1"/>
    <col min="9487" max="9487" width="9.75" style="123" customWidth="1"/>
    <col min="9488" max="9488" width="11.5" style="123" customWidth="1"/>
    <col min="9489" max="9489" width="10.75" style="123" customWidth="1"/>
    <col min="9490" max="9490" width="10.125" style="123" customWidth="1"/>
    <col min="9491" max="9491" width="6.625" style="123" customWidth="1"/>
    <col min="9492" max="9492" width="8.875" style="123" customWidth="1"/>
    <col min="9493" max="9493" width="11.125" style="123" customWidth="1"/>
    <col min="9494" max="9494" width="6.625" style="123" customWidth="1"/>
    <col min="9495" max="9495" width="8.25" style="123" customWidth="1"/>
    <col min="9496" max="9496" width="10" style="123" bestFit="1" customWidth="1"/>
    <col min="9497" max="9497" width="9.875" style="123" customWidth="1"/>
    <col min="9498" max="9498" width="11.625" style="123" customWidth="1"/>
    <col min="9499" max="9499" width="18.625" style="123" bestFit="1" customWidth="1"/>
    <col min="9500" max="9500" width="6.125" style="123" customWidth="1"/>
    <col min="9501" max="9728" width="6.25" style="123"/>
    <col min="9729" max="9729" width="5.5" style="123" customWidth="1"/>
    <col min="9730" max="9730" width="16" style="123" customWidth="1"/>
    <col min="9731" max="9731" width="11.5" style="123" customWidth="1"/>
    <col min="9732" max="9732" width="9.75" style="123" customWidth="1"/>
    <col min="9733" max="9733" width="8.875" style="123" customWidth="1"/>
    <col min="9734" max="9734" width="9.625" style="123" customWidth="1"/>
    <col min="9735" max="9735" width="7.375" style="123" customWidth="1"/>
    <col min="9736" max="9736" width="9.625" style="123" customWidth="1"/>
    <col min="9737" max="9737" width="9.375" style="123" customWidth="1"/>
    <col min="9738" max="9738" width="8.5" style="123" customWidth="1"/>
    <col min="9739" max="9739" width="9.125" style="123" bestFit="1" customWidth="1"/>
    <col min="9740" max="9740" width="8.125" style="123" customWidth="1"/>
    <col min="9741" max="9741" width="12.625" style="123" bestFit="1" customWidth="1"/>
    <col min="9742" max="9742" width="18.625" style="123" bestFit="1" customWidth="1"/>
    <col min="9743" max="9743" width="9.75" style="123" customWidth="1"/>
    <col min="9744" max="9744" width="11.5" style="123" customWidth="1"/>
    <col min="9745" max="9745" width="10.75" style="123" customWidth="1"/>
    <col min="9746" max="9746" width="10.125" style="123" customWidth="1"/>
    <col min="9747" max="9747" width="6.625" style="123" customWidth="1"/>
    <col min="9748" max="9748" width="8.875" style="123" customWidth="1"/>
    <col min="9749" max="9749" width="11.125" style="123" customWidth="1"/>
    <col min="9750" max="9750" width="6.625" style="123" customWidth="1"/>
    <col min="9751" max="9751" width="8.25" style="123" customWidth="1"/>
    <col min="9752" max="9752" width="10" style="123" bestFit="1" customWidth="1"/>
    <col min="9753" max="9753" width="9.875" style="123" customWidth="1"/>
    <col min="9754" max="9754" width="11.625" style="123" customWidth="1"/>
    <col min="9755" max="9755" width="18.625" style="123" bestFit="1" customWidth="1"/>
    <col min="9756" max="9756" width="6.125" style="123" customWidth="1"/>
    <col min="9757" max="9984" width="6.25" style="123"/>
    <col min="9985" max="9985" width="5.5" style="123" customWidth="1"/>
    <col min="9986" max="9986" width="16" style="123" customWidth="1"/>
    <col min="9987" max="9987" width="11.5" style="123" customWidth="1"/>
    <col min="9988" max="9988" width="9.75" style="123" customWidth="1"/>
    <col min="9989" max="9989" width="8.875" style="123" customWidth="1"/>
    <col min="9990" max="9990" width="9.625" style="123" customWidth="1"/>
    <col min="9991" max="9991" width="7.375" style="123" customWidth="1"/>
    <col min="9992" max="9992" width="9.625" style="123" customWidth="1"/>
    <col min="9993" max="9993" width="9.375" style="123" customWidth="1"/>
    <col min="9994" max="9994" width="8.5" style="123" customWidth="1"/>
    <col min="9995" max="9995" width="9.125" style="123" bestFit="1" customWidth="1"/>
    <col min="9996" max="9996" width="8.125" style="123" customWidth="1"/>
    <col min="9997" max="9997" width="12.625" style="123" bestFit="1" customWidth="1"/>
    <col min="9998" max="9998" width="18.625" style="123" bestFit="1" customWidth="1"/>
    <col min="9999" max="9999" width="9.75" style="123" customWidth="1"/>
    <col min="10000" max="10000" width="11.5" style="123" customWidth="1"/>
    <col min="10001" max="10001" width="10.75" style="123" customWidth="1"/>
    <col min="10002" max="10002" width="10.125" style="123" customWidth="1"/>
    <col min="10003" max="10003" width="6.625" style="123" customWidth="1"/>
    <col min="10004" max="10004" width="8.875" style="123" customWidth="1"/>
    <col min="10005" max="10005" width="11.125" style="123" customWidth="1"/>
    <col min="10006" max="10006" width="6.625" style="123" customWidth="1"/>
    <col min="10007" max="10007" width="8.25" style="123" customWidth="1"/>
    <col min="10008" max="10008" width="10" style="123" bestFit="1" customWidth="1"/>
    <col min="10009" max="10009" width="9.875" style="123" customWidth="1"/>
    <col min="10010" max="10010" width="11.625" style="123" customWidth="1"/>
    <col min="10011" max="10011" width="18.625" style="123" bestFit="1" customWidth="1"/>
    <col min="10012" max="10012" width="6.125" style="123" customWidth="1"/>
    <col min="10013" max="10240" width="6.25" style="123"/>
    <col min="10241" max="10241" width="5.5" style="123" customWidth="1"/>
    <col min="10242" max="10242" width="16" style="123" customWidth="1"/>
    <col min="10243" max="10243" width="11.5" style="123" customWidth="1"/>
    <col min="10244" max="10244" width="9.75" style="123" customWidth="1"/>
    <col min="10245" max="10245" width="8.875" style="123" customWidth="1"/>
    <col min="10246" max="10246" width="9.625" style="123" customWidth="1"/>
    <col min="10247" max="10247" width="7.375" style="123" customWidth="1"/>
    <col min="10248" max="10248" width="9.625" style="123" customWidth="1"/>
    <col min="10249" max="10249" width="9.375" style="123" customWidth="1"/>
    <col min="10250" max="10250" width="8.5" style="123" customWidth="1"/>
    <col min="10251" max="10251" width="9.125" style="123" bestFit="1" customWidth="1"/>
    <col min="10252" max="10252" width="8.125" style="123" customWidth="1"/>
    <col min="10253" max="10253" width="12.625" style="123" bestFit="1" customWidth="1"/>
    <col min="10254" max="10254" width="18.625" style="123" bestFit="1" customWidth="1"/>
    <col min="10255" max="10255" width="9.75" style="123" customWidth="1"/>
    <col min="10256" max="10256" width="11.5" style="123" customWidth="1"/>
    <col min="10257" max="10257" width="10.75" style="123" customWidth="1"/>
    <col min="10258" max="10258" width="10.125" style="123" customWidth="1"/>
    <col min="10259" max="10259" width="6.625" style="123" customWidth="1"/>
    <col min="10260" max="10260" width="8.875" style="123" customWidth="1"/>
    <col min="10261" max="10261" width="11.125" style="123" customWidth="1"/>
    <col min="10262" max="10262" width="6.625" style="123" customWidth="1"/>
    <col min="10263" max="10263" width="8.25" style="123" customWidth="1"/>
    <col min="10264" max="10264" width="10" style="123" bestFit="1" customWidth="1"/>
    <col min="10265" max="10265" width="9.875" style="123" customWidth="1"/>
    <col min="10266" max="10266" width="11.625" style="123" customWidth="1"/>
    <col min="10267" max="10267" width="18.625" style="123" bestFit="1" customWidth="1"/>
    <col min="10268" max="10268" width="6.125" style="123" customWidth="1"/>
    <col min="10269" max="10496" width="6.25" style="123"/>
    <col min="10497" max="10497" width="5.5" style="123" customWidth="1"/>
    <col min="10498" max="10498" width="16" style="123" customWidth="1"/>
    <col min="10499" max="10499" width="11.5" style="123" customWidth="1"/>
    <col min="10500" max="10500" width="9.75" style="123" customWidth="1"/>
    <col min="10501" max="10501" width="8.875" style="123" customWidth="1"/>
    <col min="10502" max="10502" width="9.625" style="123" customWidth="1"/>
    <col min="10503" max="10503" width="7.375" style="123" customWidth="1"/>
    <col min="10504" max="10504" width="9.625" style="123" customWidth="1"/>
    <col min="10505" max="10505" width="9.375" style="123" customWidth="1"/>
    <col min="10506" max="10506" width="8.5" style="123" customWidth="1"/>
    <col min="10507" max="10507" width="9.125" style="123" bestFit="1" customWidth="1"/>
    <col min="10508" max="10508" width="8.125" style="123" customWidth="1"/>
    <col min="10509" max="10509" width="12.625" style="123" bestFit="1" customWidth="1"/>
    <col min="10510" max="10510" width="18.625" style="123" bestFit="1" customWidth="1"/>
    <col min="10511" max="10511" width="9.75" style="123" customWidth="1"/>
    <col min="10512" max="10512" width="11.5" style="123" customWidth="1"/>
    <col min="10513" max="10513" width="10.75" style="123" customWidth="1"/>
    <col min="10514" max="10514" width="10.125" style="123" customWidth="1"/>
    <col min="10515" max="10515" width="6.625" style="123" customWidth="1"/>
    <col min="10516" max="10516" width="8.875" style="123" customWidth="1"/>
    <col min="10517" max="10517" width="11.125" style="123" customWidth="1"/>
    <col min="10518" max="10518" width="6.625" style="123" customWidth="1"/>
    <col min="10519" max="10519" width="8.25" style="123" customWidth="1"/>
    <col min="10520" max="10520" width="10" style="123" bestFit="1" customWidth="1"/>
    <col min="10521" max="10521" width="9.875" style="123" customWidth="1"/>
    <col min="10522" max="10522" width="11.625" style="123" customWidth="1"/>
    <col min="10523" max="10523" width="18.625" style="123" bestFit="1" customWidth="1"/>
    <col min="10524" max="10524" width="6.125" style="123" customWidth="1"/>
    <col min="10525" max="10752" width="6.25" style="123"/>
    <col min="10753" max="10753" width="5.5" style="123" customWidth="1"/>
    <col min="10754" max="10754" width="16" style="123" customWidth="1"/>
    <col min="10755" max="10755" width="11.5" style="123" customWidth="1"/>
    <col min="10756" max="10756" width="9.75" style="123" customWidth="1"/>
    <col min="10757" max="10757" width="8.875" style="123" customWidth="1"/>
    <col min="10758" max="10758" width="9.625" style="123" customWidth="1"/>
    <col min="10759" max="10759" width="7.375" style="123" customWidth="1"/>
    <col min="10760" max="10760" width="9.625" style="123" customWidth="1"/>
    <col min="10761" max="10761" width="9.375" style="123" customWidth="1"/>
    <col min="10762" max="10762" width="8.5" style="123" customWidth="1"/>
    <col min="10763" max="10763" width="9.125" style="123" bestFit="1" customWidth="1"/>
    <col min="10764" max="10764" width="8.125" style="123" customWidth="1"/>
    <col min="10765" max="10765" width="12.625" style="123" bestFit="1" customWidth="1"/>
    <col min="10766" max="10766" width="18.625" style="123" bestFit="1" customWidth="1"/>
    <col min="10767" max="10767" width="9.75" style="123" customWidth="1"/>
    <col min="10768" max="10768" width="11.5" style="123" customWidth="1"/>
    <col min="10769" max="10769" width="10.75" style="123" customWidth="1"/>
    <col min="10770" max="10770" width="10.125" style="123" customWidth="1"/>
    <col min="10771" max="10771" width="6.625" style="123" customWidth="1"/>
    <col min="10772" max="10772" width="8.875" style="123" customWidth="1"/>
    <col min="10773" max="10773" width="11.125" style="123" customWidth="1"/>
    <col min="10774" max="10774" width="6.625" style="123" customWidth="1"/>
    <col min="10775" max="10775" width="8.25" style="123" customWidth="1"/>
    <col min="10776" max="10776" width="10" style="123" bestFit="1" customWidth="1"/>
    <col min="10777" max="10777" width="9.875" style="123" customWidth="1"/>
    <col min="10778" max="10778" width="11.625" style="123" customWidth="1"/>
    <col min="10779" max="10779" width="18.625" style="123" bestFit="1" customWidth="1"/>
    <col min="10780" max="10780" width="6.125" style="123" customWidth="1"/>
    <col min="10781" max="11008" width="6.25" style="123"/>
    <col min="11009" max="11009" width="5.5" style="123" customWidth="1"/>
    <col min="11010" max="11010" width="16" style="123" customWidth="1"/>
    <col min="11011" max="11011" width="11.5" style="123" customWidth="1"/>
    <col min="11012" max="11012" width="9.75" style="123" customWidth="1"/>
    <col min="11013" max="11013" width="8.875" style="123" customWidth="1"/>
    <col min="11014" max="11014" width="9.625" style="123" customWidth="1"/>
    <col min="11015" max="11015" width="7.375" style="123" customWidth="1"/>
    <col min="11016" max="11016" width="9.625" style="123" customWidth="1"/>
    <col min="11017" max="11017" width="9.375" style="123" customWidth="1"/>
    <col min="11018" max="11018" width="8.5" style="123" customWidth="1"/>
    <col min="11019" max="11019" width="9.125" style="123" bestFit="1" customWidth="1"/>
    <col min="11020" max="11020" width="8.125" style="123" customWidth="1"/>
    <col min="11021" max="11021" width="12.625" style="123" bestFit="1" customWidth="1"/>
    <col min="11022" max="11022" width="18.625" style="123" bestFit="1" customWidth="1"/>
    <col min="11023" max="11023" width="9.75" style="123" customWidth="1"/>
    <col min="11024" max="11024" width="11.5" style="123" customWidth="1"/>
    <col min="11025" max="11025" width="10.75" style="123" customWidth="1"/>
    <col min="11026" max="11026" width="10.125" style="123" customWidth="1"/>
    <col min="11027" max="11027" width="6.625" style="123" customWidth="1"/>
    <col min="11028" max="11028" width="8.875" style="123" customWidth="1"/>
    <col min="11029" max="11029" width="11.125" style="123" customWidth="1"/>
    <col min="11030" max="11030" width="6.625" style="123" customWidth="1"/>
    <col min="11031" max="11031" width="8.25" style="123" customWidth="1"/>
    <col min="11032" max="11032" width="10" style="123" bestFit="1" customWidth="1"/>
    <col min="11033" max="11033" width="9.875" style="123" customWidth="1"/>
    <col min="11034" max="11034" width="11.625" style="123" customWidth="1"/>
    <col min="11035" max="11035" width="18.625" style="123" bestFit="1" customWidth="1"/>
    <col min="11036" max="11036" width="6.125" style="123" customWidth="1"/>
    <col min="11037" max="11264" width="6.25" style="123"/>
    <col min="11265" max="11265" width="5.5" style="123" customWidth="1"/>
    <col min="11266" max="11266" width="16" style="123" customWidth="1"/>
    <col min="11267" max="11267" width="11.5" style="123" customWidth="1"/>
    <col min="11268" max="11268" width="9.75" style="123" customWidth="1"/>
    <col min="11269" max="11269" width="8.875" style="123" customWidth="1"/>
    <col min="11270" max="11270" width="9.625" style="123" customWidth="1"/>
    <col min="11271" max="11271" width="7.375" style="123" customWidth="1"/>
    <col min="11272" max="11272" width="9.625" style="123" customWidth="1"/>
    <col min="11273" max="11273" width="9.375" style="123" customWidth="1"/>
    <col min="11274" max="11274" width="8.5" style="123" customWidth="1"/>
    <col min="11275" max="11275" width="9.125" style="123" bestFit="1" customWidth="1"/>
    <col min="11276" max="11276" width="8.125" style="123" customWidth="1"/>
    <col min="11277" max="11277" width="12.625" style="123" bestFit="1" customWidth="1"/>
    <col min="11278" max="11278" width="18.625" style="123" bestFit="1" customWidth="1"/>
    <col min="11279" max="11279" width="9.75" style="123" customWidth="1"/>
    <col min="11280" max="11280" width="11.5" style="123" customWidth="1"/>
    <col min="11281" max="11281" width="10.75" style="123" customWidth="1"/>
    <col min="11282" max="11282" width="10.125" style="123" customWidth="1"/>
    <col min="11283" max="11283" width="6.625" style="123" customWidth="1"/>
    <col min="11284" max="11284" width="8.875" style="123" customWidth="1"/>
    <col min="11285" max="11285" width="11.125" style="123" customWidth="1"/>
    <col min="11286" max="11286" width="6.625" style="123" customWidth="1"/>
    <col min="11287" max="11287" width="8.25" style="123" customWidth="1"/>
    <col min="11288" max="11288" width="10" style="123" bestFit="1" customWidth="1"/>
    <col min="11289" max="11289" width="9.875" style="123" customWidth="1"/>
    <col min="11290" max="11290" width="11.625" style="123" customWidth="1"/>
    <col min="11291" max="11291" width="18.625" style="123" bestFit="1" customWidth="1"/>
    <col min="11292" max="11292" width="6.125" style="123" customWidth="1"/>
    <col min="11293" max="11520" width="6.25" style="123"/>
    <col min="11521" max="11521" width="5.5" style="123" customWidth="1"/>
    <col min="11522" max="11522" width="16" style="123" customWidth="1"/>
    <col min="11523" max="11523" width="11.5" style="123" customWidth="1"/>
    <col min="11524" max="11524" width="9.75" style="123" customWidth="1"/>
    <col min="11525" max="11525" width="8.875" style="123" customWidth="1"/>
    <col min="11526" max="11526" width="9.625" style="123" customWidth="1"/>
    <col min="11527" max="11527" width="7.375" style="123" customWidth="1"/>
    <col min="11528" max="11528" width="9.625" style="123" customWidth="1"/>
    <col min="11529" max="11529" width="9.375" style="123" customWidth="1"/>
    <col min="11530" max="11530" width="8.5" style="123" customWidth="1"/>
    <col min="11531" max="11531" width="9.125" style="123" bestFit="1" customWidth="1"/>
    <col min="11532" max="11532" width="8.125" style="123" customWidth="1"/>
    <col min="11533" max="11533" width="12.625" style="123" bestFit="1" customWidth="1"/>
    <col min="11534" max="11534" width="18.625" style="123" bestFit="1" customWidth="1"/>
    <col min="11535" max="11535" width="9.75" style="123" customWidth="1"/>
    <col min="11536" max="11536" width="11.5" style="123" customWidth="1"/>
    <col min="11537" max="11537" width="10.75" style="123" customWidth="1"/>
    <col min="11538" max="11538" width="10.125" style="123" customWidth="1"/>
    <col min="11539" max="11539" width="6.625" style="123" customWidth="1"/>
    <col min="11540" max="11540" width="8.875" style="123" customWidth="1"/>
    <col min="11541" max="11541" width="11.125" style="123" customWidth="1"/>
    <col min="11542" max="11542" width="6.625" style="123" customWidth="1"/>
    <col min="11543" max="11543" width="8.25" style="123" customWidth="1"/>
    <col min="11544" max="11544" width="10" style="123" bestFit="1" customWidth="1"/>
    <col min="11545" max="11545" width="9.875" style="123" customWidth="1"/>
    <col min="11546" max="11546" width="11.625" style="123" customWidth="1"/>
    <col min="11547" max="11547" width="18.625" style="123" bestFit="1" customWidth="1"/>
    <col min="11548" max="11548" width="6.125" style="123" customWidth="1"/>
    <col min="11549" max="11776" width="6.25" style="123"/>
    <col min="11777" max="11777" width="5.5" style="123" customWidth="1"/>
    <col min="11778" max="11778" width="16" style="123" customWidth="1"/>
    <col min="11779" max="11779" width="11.5" style="123" customWidth="1"/>
    <col min="11780" max="11780" width="9.75" style="123" customWidth="1"/>
    <col min="11781" max="11781" width="8.875" style="123" customWidth="1"/>
    <col min="11782" max="11782" width="9.625" style="123" customWidth="1"/>
    <col min="11783" max="11783" width="7.375" style="123" customWidth="1"/>
    <col min="11784" max="11784" width="9.625" style="123" customWidth="1"/>
    <col min="11785" max="11785" width="9.375" style="123" customWidth="1"/>
    <col min="11786" max="11786" width="8.5" style="123" customWidth="1"/>
    <col min="11787" max="11787" width="9.125" style="123" bestFit="1" customWidth="1"/>
    <col min="11788" max="11788" width="8.125" style="123" customWidth="1"/>
    <col min="11789" max="11789" width="12.625" style="123" bestFit="1" customWidth="1"/>
    <col min="11790" max="11790" width="18.625" style="123" bestFit="1" customWidth="1"/>
    <col min="11791" max="11791" width="9.75" style="123" customWidth="1"/>
    <col min="11792" max="11792" width="11.5" style="123" customWidth="1"/>
    <col min="11793" max="11793" width="10.75" style="123" customWidth="1"/>
    <col min="11794" max="11794" width="10.125" style="123" customWidth="1"/>
    <col min="11795" max="11795" width="6.625" style="123" customWidth="1"/>
    <col min="11796" max="11796" width="8.875" style="123" customWidth="1"/>
    <col min="11797" max="11797" width="11.125" style="123" customWidth="1"/>
    <col min="11798" max="11798" width="6.625" style="123" customWidth="1"/>
    <col min="11799" max="11799" width="8.25" style="123" customWidth="1"/>
    <col min="11800" max="11800" width="10" style="123" bestFit="1" customWidth="1"/>
    <col min="11801" max="11801" width="9.875" style="123" customWidth="1"/>
    <col min="11802" max="11802" width="11.625" style="123" customWidth="1"/>
    <col min="11803" max="11803" width="18.625" style="123" bestFit="1" customWidth="1"/>
    <col min="11804" max="11804" width="6.125" style="123" customWidth="1"/>
    <col min="11805" max="12032" width="6.25" style="123"/>
    <col min="12033" max="12033" width="5.5" style="123" customWidth="1"/>
    <col min="12034" max="12034" width="16" style="123" customWidth="1"/>
    <col min="12035" max="12035" width="11.5" style="123" customWidth="1"/>
    <col min="12036" max="12036" width="9.75" style="123" customWidth="1"/>
    <col min="12037" max="12037" width="8.875" style="123" customWidth="1"/>
    <col min="12038" max="12038" width="9.625" style="123" customWidth="1"/>
    <col min="12039" max="12039" width="7.375" style="123" customWidth="1"/>
    <col min="12040" max="12040" width="9.625" style="123" customWidth="1"/>
    <col min="12041" max="12041" width="9.375" style="123" customWidth="1"/>
    <col min="12042" max="12042" width="8.5" style="123" customWidth="1"/>
    <col min="12043" max="12043" width="9.125" style="123" bestFit="1" customWidth="1"/>
    <col min="12044" max="12044" width="8.125" style="123" customWidth="1"/>
    <col min="12045" max="12045" width="12.625" style="123" bestFit="1" customWidth="1"/>
    <col min="12046" max="12046" width="18.625" style="123" bestFit="1" customWidth="1"/>
    <col min="12047" max="12047" width="9.75" style="123" customWidth="1"/>
    <col min="12048" max="12048" width="11.5" style="123" customWidth="1"/>
    <col min="12049" max="12049" width="10.75" style="123" customWidth="1"/>
    <col min="12050" max="12050" width="10.125" style="123" customWidth="1"/>
    <col min="12051" max="12051" width="6.625" style="123" customWidth="1"/>
    <col min="12052" max="12052" width="8.875" style="123" customWidth="1"/>
    <col min="12053" max="12053" width="11.125" style="123" customWidth="1"/>
    <col min="12054" max="12054" width="6.625" style="123" customWidth="1"/>
    <col min="12055" max="12055" width="8.25" style="123" customWidth="1"/>
    <col min="12056" max="12056" width="10" style="123" bestFit="1" customWidth="1"/>
    <col min="12057" max="12057" width="9.875" style="123" customWidth="1"/>
    <col min="12058" max="12058" width="11.625" style="123" customWidth="1"/>
    <col min="12059" max="12059" width="18.625" style="123" bestFit="1" customWidth="1"/>
    <col min="12060" max="12060" width="6.125" style="123" customWidth="1"/>
    <col min="12061" max="12288" width="6.25" style="123"/>
    <col min="12289" max="12289" width="5.5" style="123" customWidth="1"/>
    <col min="12290" max="12290" width="16" style="123" customWidth="1"/>
    <col min="12291" max="12291" width="11.5" style="123" customWidth="1"/>
    <col min="12292" max="12292" width="9.75" style="123" customWidth="1"/>
    <col min="12293" max="12293" width="8.875" style="123" customWidth="1"/>
    <col min="12294" max="12294" width="9.625" style="123" customWidth="1"/>
    <col min="12295" max="12295" width="7.375" style="123" customWidth="1"/>
    <col min="12296" max="12296" width="9.625" style="123" customWidth="1"/>
    <col min="12297" max="12297" width="9.375" style="123" customWidth="1"/>
    <col min="12298" max="12298" width="8.5" style="123" customWidth="1"/>
    <col min="12299" max="12299" width="9.125" style="123" bestFit="1" customWidth="1"/>
    <col min="12300" max="12300" width="8.125" style="123" customWidth="1"/>
    <col min="12301" max="12301" width="12.625" style="123" bestFit="1" customWidth="1"/>
    <col min="12302" max="12302" width="18.625" style="123" bestFit="1" customWidth="1"/>
    <col min="12303" max="12303" width="9.75" style="123" customWidth="1"/>
    <col min="12304" max="12304" width="11.5" style="123" customWidth="1"/>
    <col min="12305" max="12305" width="10.75" style="123" customWidth="1"/>
    <col min="12306" max="12306" width="10.125" style="123" customWidth="1"/>
    <col min="12307" max="12307" width="6.625" style="123" customWidth="1"/>
    <col min="12308" max="12308" width="8.875" style="123" customWidth="1"/>
    <col min="12309" max="12309" width="11.125" style="123" customWidth="1"/>
    <col min="12310" max="12310" width="6.625" style="123" customWidth="1"/>
    <col min="12311" max="12311" width="8.25" style="123" customWidth="1"/>
    <col min="12312" max="12312" width="10" style="123" bestFit="1" customWidth="1"/>
    <col min="12313" max="12313" width="9.875" style="123" customWidth="1"/>
    <col min="12314" max="12314" width="11.625" style="123" customWidth="1"/>
    <col min="12315" max="12315" width="18.625" style="123" bestFit="1" customWidth="1"/>
    <col min="12316" max="12316" width="6.125" style="123" customWidth="1"/>
    <col min="12317" max="12544" width="6.25" style="123"/>
    <col min="12545" max="12545" width="5.5" style="123" customWidth="1"/>
    <col min="12546" max="12546" width="16" style="123" customWidth="1"/>
    <col min="12547" max="12547" width="11.5" style="123" customWidth="1"/>
    <col min="12548" max="12548" width="9.75" style="123" customWidth="1"/>
    <col min="12549" max="12549" width="8.875" style="123" customWidth="1"/>
    <col min="12550" max="12550" width="9.625" style="123" customWidth="1"/>
    <col min="12551" max="12551" width="7.375" style="123" customWidth="1"/>
    <col min="12552" max="12552" width="9.625" style="123" customWidth="1"/>
    <col min="12553" max="12553" width="9.375" style="123" customWidth="1"/>
    <col min="12554" max="12554" width="8.5" style="123" customWidth="1"/>
    <col min="12555" max="12555" width="9.125" style="123" bestFit="1" customWidth="1"/>
    <col min="12556" max="12556" width="8.125" style="123" customWidth="1"/>
    <col min="12557" max="12557" width="12.625" style="123" bestFit="1" customWidth="1"/>
    <col min="12558" max="12558" width="18.625" style="123" bestFit="1" customWidth="1"/>
    <col min="12559" max="12559" width="9.75" style="123" customWidth="1"/>
    <col min="12560" max="12560" width="11.5" style="123" customWidth="1"/>
    <col min="12561" max="12561" width="10.75" style="123" customWidth="1"/>
    <col min="12562" max="12562" width="10.125" style="123" customWidth="1"/>
    <col min="12563" max="12563" width="6.625" style="123" customWidth="1"/>
    <col min="12564" max="12564" width="8.875" style="123" customWidth="1"/>
    <col min="12565" max="12565" width="11.125" style="123" customWidth="1"/>
    <col min="12566" max="12566" width="6.625" style="123" customWidth="1"/>
    <col min="12567" max="12567" width="8.25" style="123" customWidth="1"/>
    <col min="12568" max="12568" width="10" style="123" bestFit="1" customWidth="1"/>
    <col min="12569" max="12569" width="9.875" style="123" customWidth="1"/>
    <col min="12570" max="12570" width="11.625" style="123" customWidth="1"/>
    <col min="12571" max="12571" width="18.625" style="123" bestFit="1" customWidth="1"/>
    <col min="12572" max="12572" width="6.125" style="123" customWidth="1"/>
    <col min="12573" max="12800" width="6.25" style="123"/>
    <col min="12801" max="12801" width="5.5" style="123" customWidth="1"/>
    <col min="12802" max="12802" width="16" style="123" customWidth="1"/>
    <col min="12803" max="12803" width="11.5" style="123" customWidth="1"/>
    <col min="12804" max="12804" width="9.75" style="123" customWidth="1"/>
    <col min="12805" max="12805" width="8.875" style="123" customWidth="1"/>
    <col min="12806" max="12806" width="9.625" style="123" customWidth="1"/>
    <col min="12807" max="12807" width="7.375" style="123" customWidth="1"/>
    <col min="12808" max="12808" width="9.625" style="123" customWidth="1"/>
    <col min="12809" max="12809" width="9.375" style="123" customWidth="1"/>
    <col min="12810" max="12810" width="8.5" style="123" customWidth="1"/>
    <col min="12811" max="12811" width="9.125" style="123" bestFit="1" customWidth="1"/>
    <col min="12812" max="12812" width="8.125" style="123" customWidth="1"/>
    <col min="12813" max="12813" width="12.625" style="123" bestFit="1" customWidth="1"/>
    <col min="12814" max="12814" width="18.625" style="123" bestFit="1" customWidth="1"/>
    <col min="12815" max="12815" width="9.75" style="123" customWidth="1"/>
    <col min="12816" max="12816" width="11.5" style="123" customWidth="1"/>
    <col min="12817" max="12817" width="10.75" style="123" customWidth="1"/>
    <col min="12818" max="12818" width="10.125" style="123" customWidth="1"/>
    <col min="12819" max="12819" width="6.625" style="123" customWidth="1"/>
    <col min="12820" max="12820" width="8.875" style="123" customWidth="1"/>
    <col min="12821" max="12821" width="11.125" style="123" customWidth="1"/>
    <col min="12822" max="12822" width="6.625" style="123" customWidth="1"/>
    <col min="12823" max="12823" width="8.25" style="123" customWidth="1"/>
    <col min="12824" max="12824" width="10" style="123" bestFit="1" customWidth="1"/>
    <col min="12825" max="12825" width="9.875" style="123" customWidth="1"/>
    <col min="12826" max="12826" width="11.625" style="123" customWidth="1"/>
    <col min="12827" max="12827" width="18.625" style="123" bestFit="1" customWidth="1"/>
    <col min="12828" max="12828" width="6.125" style="123" customWidth="1"/>
    <col min="12829" max="13056" width="6.25" style="123"/>
    <col min="13057" max="13057" width="5.5" style="123" customWidth="1"/>
    <col min="13058" max="13058" width="16" style="123" customWidth="1"/>
    <col min="13059" max="13059" width="11.5" style="123" customWidth="1"/>
    <col min="13060" max="13060" width="9.75" style="123" customWidth="1"/>
    <col min="13061" max="13061" width="8.875" style="123" customWidth="1"/>
    <col min="13062" max="13062" width="9.625" style="123" customWidth="1"/>
    <col min="13063" max="13063" width="7.375" style="123" customWidth="1"/>
    <col min="13064" max="13064" width="9.625" style="123" customWidth="1"/>
    <col min="13065" max="13065" width="9.375" style="123" customWidth="1"/>
    <col min="13066" max="13066" width="8.5" style="123" customWidth="1"/>
    <col min="13067" max="13067" width="9.125" style="123" bestFit="1" customWidth="1"/>
    <col min="13068" max="13068" width="8.125" style="123" customWidth="1"/>
    <col min="13069" max="13069" width="12.625" style="123" bestFit="1" customWidth="1"/>
    <col min="13070" max="13070" width="18.625" style="123" bestFit="1" customWidth="1"/>
    <col min="13071" max="13071" width="9.75" style="123" customWidth="1"/>
    <col min="13072" max="13072" width="11.5" style="123" customWidth="1"/>
    <col min="13073" max="13073" width="10.75" style="123" customWidth="1"/>
    <col min="13074" max="13074" width="10.125" style="123" customWidth="1"/>
    <col min="13075" max="13075" width="6.625" style="123" customWidth="1"/>
    <col min="13076" max="13076" width="8.875" style="123" customWidth="1"/>
    <col min="13077" max="13077" width="11.125" style="123" customWidth="1"/>
    <col min="13078" max="13078" width="6.625" style="123" customWidth="1"/>
    <col min="13079" max="13079" width="8.25" style="123" customWidth="1"/>
    <col min="13080" max="13080" width="10" style="123" bestFit="1" customWidth="1"/>
    <col min="13081" max="13081" width="9.875" style="123" customWidth="1"/>
    <col min="13082" max="13082" width="11.625" style="123" customWidth="1"/>
    <col min="13083" max="13083" width="18.625" style="123" bestFit="1" customWidth="1"/>
    <col min="13084" max="13084" width="6.125" style="123" customWidth="1"/>
    <col min="13085" max="13312" width="6.25" style="123"/>
    <col min="13313" max="13313" width="5.5" style="123" customWidth="1"/>
    <col min="13314" max="13314" width="16" style="123" customWidth="1"/>
    <col min="13315" max="13315" width="11.5" style="123" customWidth="1"/>
    <col min="13316" max="13316" width="9.75" style="123" customWidth="1"/>
    <col min="13317" max="13317" width="8.875" style="123" customWidth="1"/>
    <col min="13318" max="13318" width="9.625" style="123" customWidth="1"/>
    <col min="13319" max="13319" width="7.375" style="123" customWidth="1"/>
    <col min="13320" max="13320" width="9.625" style="123" customWidth="1"/>
    <col min="13321" max="13321" width="9.375" style="123" customWidth="1"/>
    <col min="13322" max="13322" width="8.5" style="123" customWidth="1"/>
    <col min="13323" max="13323" width="9.125" style="123" bestFit="1" customWidth="1"/>
    <col min="13324" max="13324" width="8.125" style="123" customWidth="1"/>
    <col min="13325" max="13325" width="12.625" style="123" bestFit="1" customWidth="1"/>
    <col min="13326" max="13326" width="18.625" style="123" bestFit="1" customWidth="1"/>
    <col min="13327" max="13327" width="9.75" style="123" customWidth="1"/>
    <col min="13328" max="13328" width="11.5" style="123" customWidth="1"/>
    <col min="13329" max="13329" width="10.75" style="123" customWidth="1"/>
    <col min="13330" max="13330" width="10.125" style="123" customWidth="1"/>
    <col min="13331" max="13331" width="6.625" style="123" customWidth="1"/>
    <col min="13332" max="13332" width="8.875" style="123" customWidth="1"/>
    <col min="13333" max="13333" width="11.125" style="123" customWidth="1"/>
    <col min="13334" max="13334" width="6.625" style="123" customWidth="1"/>
    <col min="13335" max="13335" width="8.25" style="123" customWidth="1"/>
    <col min="13336" max="13336" width="10" style="123" bestFit="1" customWidth="1"/>
    <col min="13337" max="13337" width="9.875" style="123" customWidth="1"/>
    <col min="13338" max="13338" width="11.625" style="123" customWidth="1"/>
    <col min="13339" max="13339" width="18.625" style="123" bestFit="1" customWidth="1"/>
    <col min="13340" max="13340" width="6.125" style="123" customWidth="1"/>
    <col min="13341" max="13568" width="6.25" style="123"/>
    <col min="13569" max="13569" width="5.5" style="123" customWidth="1"/>
    <col min="13570" max="13570" width="16" style="123" customWidth="1"/>
    <col min="13571" max="13571" width="11.5" style="123" customWidth="1"/>
    <col min="13572" max="13572" width="9.75" style="123" customWidth="1"/>
    <col min="13573" max="13573" width="8.875" style="123" customWidth="1"/>
    <col min="13574" max="13574" width="9.625" style="123" customWidth="1"/>
    <col min="13575" max="13575" width="7.375" style="123" customWidth="1"/>
    <col min="13576" max="13576" width="9.625" style="123" customWidth="1"/>
    <col min="13577" max="13577" width="9.375" style="123" customWidth="1"/>
    <col min="13578" max="13578" width="8.5" style="123" customWidth="1"/>
    <col min="13579" max="13579" width="9.125" style="123" bestFit="1" customWidth="1"/>
    <col min="13580" max="13580" width="8.125" style="123" customWidth="1"/>
    <col min="13581" max="13581" width="12.625" style="123" bestFit="1" customWidth="1"/>
    <col min="13582" max="13582" width="18.625" style="123" bestFit="1" customWidth="1"/>
    <col min="13583" max="13583" width="9.75" style="123" customWidth="1"/>
    <col min="13584" max="13584" width="11.5" style="123" customWidth="1"/>
    <col min="13585" max="13585" width="10.75" style="123" customWidth="1"/>
    <col min="13586" max="13586" width="10.125" style="123" customWidth="1"/>
    <col min="13587" max="13587" width="6.625" style="123" customWidth="1"/>
    <col min="13588" max="13588" width="8.875" style="123" customWidth="1"/>
    <col min="13589" max="13589" width="11.125" style="123" customWidth="1"/>
    <col min="13590" max="13590" width="6.625" style="123" customWidth="1"/>
    <col min="13591" max="13591" width="8.25" style="123" customWidth="1"/>
    <col min="13592" max="13592" width="10" style="123" bestFit="1" customWidth="1"/>
    <col min="13593" max="13593" width="9.875" style="123" customWidth="1"/>
    <col min="13594" max="13594" width="11.625" style="123" customWidth="1"/>
    <col min="13595" max="13595" width="18.625" style="123" bestFit="1" customWidth="1"/>
    <col min="13596" max="13596" width="6.125" style="123" customWidth="1"/>
    <col min="13597" max="13824" width="6.25" style="123"/>
    <col min="13825" max="13825" width="5.5" style="123" customWidth="1"/>
    <col min="13826" max="13826" width="16" style="123" customWidth="1"/>
    <col min="13827" max="13827" width="11.5" style="123" customWidth="1"/>
    <col min="13828" max="13828" width="9.75" style="123" customWidth="1"/>
    <col min="13829" max="13829" width="8.875" style="123" customWidth="1"/>
    <col min="13830" max="13830" width="9.625" style="123" customWidth="1"/>
    <col min="13831" max="13831" width="7.375" style="123" customWidth="1"/>
    <col min="13832" max="13832" width="9.625" style="123" customWidth="1"/>
    <col min="13833" max="13833" width="9.375" style="123" customWidth="1"/>
    <col min="13834" max="13834" width="8.5" style="123" customWidth="1"/>
    <col min="13835" max="13835" width="9.125" style="123" bestFit="1" customWidth="1"/>
    <col min="13836" max="13836" width="8.125" style="123" customWidth="1"/>
    <col min="13837" max="13837" width="12.625" style="123" bestFit="1" customWidth="1"/>
    <col min="13838" max="13838" width="18.625" style="123" bestFit="1" customWidth="1"/>
    <col min="13839" max="13839" width="9.75" style="123" customWidth="1"/>
    <col min="13840" max="13840" width="11.5" style="123" customWidth="1"/>
    <col min="13841" max="13841" width="10.75" style="123" customWidth="1"/>
    <col min="13842" max="13842" width="10.125" style="123" customWidth="1"/>
    <col min="13843" max="13843" width="6.625" style="123" customWidth="1"/>
    <col min="13844" max="13844" width="8.875" style="123" customWidth="1"/>
    <col min="13845" max="13845" width="11.125" style="123" customWidth="1"/>
    <col min="13846" max="13846" width="6.625" style="123" customWidth="1"/>
    <col min="13847" max="13847" width="8.25" style="123" customWidth="1"/>
    <col min="13848" max="13848" width="10" style="123" bestFit="1" customWidth="1"/>
    <col min="13849" max="13849" width="9.875" style="123" customWidth="1"/>
    <col min="13850" max="13850" width="11.625" style="123" customWidth="1"/>
    <col min="13851" max="13851" width="18.625" style="123" bestFit="1" customWidth="1"/>
    <col min="13852" max="13852" width="6.125" style="123" customWidth="1"/>
    <col min="13853" max="14080" width="6.25" style="123"/>
    <col min="14081" max="14081" width="5.5" style="123" customWidth="1"/>
    <col min="14082" max="14082" width="16" style="123" customWidth="1"/>
    <col min="14083" max="14083" width="11.5" style="123" customWidth="1"/>
    <col min="14084" max="14084" width="9.75" style="123" customWidth="1"/>
    <col min="14085" max="14085" width="8.875" style="123" customWidth="1"/>
    <col min="14086" max="14086" width="9.625" style="123" customWidth="1"/>
    <col min="14087" max="14087" width="7.375" style="123" customWidth="1"/>
    <col min="14088" max="14088" width="9.625" style="123" customWidth="1"/>
    <col min="14089" max="14089" width="9.375" style="123" customWidth="1"/>
    <col min="14090" max="14090" width="8.5" style="123" customWidth="1"/>
    <col min="14091" max="14091" width="9.125" style="123" bestFit="1" customWidth="1"/>
    <col min="14092" max="14092" width="8.125" style="123" customWidth="1"/>
    <col min="14093" max="14093" width="12.625" style="123" bestFit="1" customWidth="1"/>
    <col min="14094" max="14094" width="18.625" style="123" bestFit="1" customWidth="1"/>
    <col min="14095" max="14095" width="9.75" style="123" customWidth="1"/>
    <col min="14096" max="14096" width="11.5" style="123" customWidth="1"/>
    <col min="14097" max="14097" width="10.75" style="123" customWidth="1"/>
    <col min="14098" max="14098" width="10.125" style="123" customWidth="1"/>
    <col min="14099" max="14099" width="6.625" style="123" customWidth="1"/>
    <col min="14100" max="14100" width="8.875" style="123" customWidth="1"/>
    <col min="14101" max="14101" width="11.125" style="123" customWidth="1"/>
    <col min="14102" max="14102" width="6.625" style="123" customWidth="1"/>
    <col min="14103" max="14103" width="8.25" style="123" customWidth="1"/>
    <col min="14104" max="14104" width="10" style="123" bestFit="1" customWidth="1"/>
    <col min="14105" max="14105" width="9.875" style="123" customWidth="1"/>
    <col min="14106" max="14106" width="11.625" style="123" customWidth="1"/>
    <col min="14107" max="14107" width="18.625" style="123" bestFit="1" customWidth="1"/>
    <col min="14108" max="14108" width="6.125" style="123" customWidth="1"/>
    <col min="14109" max="14336" width="6.25" style="123"/>
    <col min="14337" max="14337" width="5.5" style="123" customWidth="1"/>
    <col min="14338" max="14338" width="16" style="123" customWidth="1"/>
    <col min="14339" max="14339" width="11.5" style="123" customWidth="1"/>
    <col min="14340" max="14340" width="9.75" style="123" customWidth="1"/>
    <col min="14341" max="14341" width="8.875" style="123" customWidth="1"/>
    <col min="14342" max="14342" width="9.625" style="123" customWidth="1"/>
    <col min="14343" max="14343" width="7.375" style="123" customWidth="1"/>
    <col min="14344" max="14344" width="9.625" style="123" customWidth="1"/>
    <col min="14345" max="14345" width="9.375" style="123" customWidth="1"/>
    <col min="14346" max="14346" width="8.5" style="123" customWidth="1"/>
    <col min="14347" max="14347" width="9.125" style="123" bestFit="1" customWidth="1"/>
    <col min="14348" max="14348" width="8.125" style="123" customWidth="1"/>
    <col min="14349" max="14349" width="12.625" style="123" bestFit="1" customWidth="1"/>
    <col min="14350" max="14350" width="18.625" style="123" bestFit="1" customWidth="1"/>
    <col min="14351" max="14351" width="9.75" style="123" customWidth="1"/>
    <col min="14352" max="14352" width="11.5" style="123" customWidth="1"/>
    <col min="14353" max="14353" width="10.75" style="123" customWidth="1"/>
    <col min="14354" max="14354" width="10.125" style="123" customWidth="1"/>
    <col min="14355" max="14355" width="6.625" style="123" customWidth="1"/>
    <col min="14356" max="14356" width="8.875" style="123" customWidth="1"/>
    <col min="14357" max="14357" width="11.125" style="123" customWidth="1"/>
    <col min="14358" max="14358" width="6.625" style="123" customWidth="1"/>
    <col min="14359" max="14359" width="8.25" style="123" customWidth="1"/>
    <col min="14360" max="14360" width="10" style="123" bestFit="1" customWidth="1"/>
    <col min="14361" max="14361" width="9.875" style="123" customWidth="1"/>
    <col min="14362" max="14362" width="11.625" style="123" customWidth="1"/>
    <col min="14363" max="14363" width="18.625" style="123" bestFit="1" customWidth="1"/>
    <col min="14364" max="14364" width="6.125" style="123" customWidth="1"/>
    <col min="14365" max="14592" width="6.25" style="123"/>
    <col min="14593" max="14593" width="5.5" style="123" customWidth="1"/>
    <col min="14594" max="14594" width="16" style="123" customWidth="1"/>
    <col min="14595" max="14595" width="11.5" style="123" customWidth="1"/>
    <col min="14596" max="14596" width="9.75" style="123" customWidth="1"/>
    <col min="14597" max="14597" width="8.875" style="123" customWidth="1"/>
    <col min="14598" max="14598" width="9.625" style="123" customWidth="1"/>
    <col min="14599" max="14599" width="7.375" style="123" customWidth="1"/>
    <col min="14600" max="14600" width="9.625" style="123" customWidth="1"/>
    <col min="14601" max="14601" width="9.375" style="123" customWidth="1"/>
    <col min="14602" max="14602" width="8.5" style="123" customWidth="1"/>
    <col min="14603" max="14603" width="9.125" style="123" bestFit="1" customWidth="1"/>
    <col min="14604" max="14604" width="8.125" style="123" customWidth="1"/>
    <col min="14605" max="14605" width="12.625" style="123" bestFit="1" customWidth="1"/>
    <col min="14606" max="14606" width="18.625" style="123" bestFit="1" customWidth="1"/>
    <col min="14607" max="14607" width="9.75" style="123" customWidth="1"/>
    <col min="14608" max="14608" width="11.5" style="123" customWidth="1"/>
    <col min="14609" max="14609" width="10.75" style="123" customWidth="1"/>
    <col min="14610" max="14610" width="10.125" style="123" customWidth="1"/>
    <col min="14611" max="14611" width="6.625" style="123" customWidth="1"/>
    <col min="14612" max="14612" width="8.875" style="123" customWidth="1"/>
    <col min="14613" max="14613" width="11.125" style="123" customWidth="1"/>
    <col min="14614" max="14614" width="6.625" style="123" customWidth="1"/>
    <col min="14615" max="14615" width="8.25" style="123" customWidth="1"/>
    <col min="14616" max="14616" width="10" style="123" bestFit="1" customWidth="1"/>
    <col min="14617" max="14617" width="9.875" style="123" customWidth="1"/>
    <col min="14618" max="14618" width="11.625" style="123" customWidth="1"/>
    <col min="14619" max="14619" width="18.625" style="123" bestFit="1" customWidth="1"/>
    <col min="14620" max="14620" width="6.125" style="123" customWidth="1"/>
    <col min="14621" max="14848" width="6.25" style="123"/>
    <col min="14849" max="14849" width="5.5" style="123" customWidth="1"/>
    <col min="14850" max="14850" width="16" style="123" customWidth="1"/>
    <col min="14851" max="14851" width="11.5" style="123" customWidth="1"/>
    <col min="14852" max="14852" width="9.75" style="123" customWidth="1"/>
    <col min="14853" max="14853" width="8.875" style="123" customWidth="1"/>
    <col min="14854" max="14854" width="9.625" style="123" customWidth="1"/>
    <col min="14855" max="14855" width="7.375" style="123" customWidth="1"/>
    <col min="14856" max="14856" width="9.625" style="123" customWidth="1"/>
    <col min="14857" max="14857" width="9.375" style="123" customWidth="1"/>
    <col min="14858" max="14858" width="8.5" style="123" customWidth="1"/>
    <col min="14859" max="14859" width="9.125" style="123" bestFit="1" customWidth="1"/>
    <col min="14860" max="14860" width="8.125" style="123" customWidth="1"/>
    <col min="14861" max="14861" width="12.625" style="123" bestFit="1" customWidth="1"/>
    <col min="14862" max="14862" width="18.625" style="123" bestFit="1" customWidth="1"/>
    <col min="14863" max="14863" width="9.75" style="123" customWidth="1"/>
    <col min="14864" max="14864" width="11.5" style="123" customWidth="1"/>
    <col min="14865" max="14865" width="10.75" style="123" customWidth="1"/>
    <col min="14866" max="14866" width="10.125" style="123" customWidth="1"/>
    <col min="14867" max="14867" width="6.625" style="123" customWidth="1"/>
    <col min="14868" max="14868" width="8.875" style="123" customWidth="1"/>
    <col min="14869" max="14869" width="11.125" style="123" customWidth="1"/>
    <col min="14870" max="14870" width="6.625" style="123" customWidth="1"/>
    <col min="14871" max="14871" width="8.25" style="123" customWidth="1"/>
    <col min="14872" max="14872" width="10" style="123" bestFit="1" customWidth="1"/>
    <col min="14873" max="14873" width="9.875" style="123" customWidth="1"/>
    <col min="14874" max="14874" width="11.625" style="123" customWidth="1"/>
    <col min="14875" max="14875" width="18.625" style="123" bestFit="1" customWidth="1"/>
    <col min="14876" max="14876" width="6.125" style="123" customWidth="1"/>
    <col min="14877" max="15104" width="6.25" style="123"/>
    <col min="15105" max="15105" width="5.5" style="123" customWidth="1"/>
    <col min="15106" max="15106" width="16" style="123" customWidth="1"/>
    <col min="15107" max="15107" width="11.5" style="123" customWidth="1"/>
    <col min="15108" max="15108" width="9.75" style="123" customWidth="1"/>
    <col min="15109" max="15109" width="8.875" style="123" customWidth="1"/>
    <col min="15110" max="15110" width="9.625" style="123" customWidth="1"/>
    <col min="15111" max="15111" width="7.375" style="123" customWidth="1"/>
    <col min="15112" max="15112" width="9.625" style="123" customWidth="1"/>
    <col min="15113" max="15113" width="9.375" style="123" customWidth="1"/>
    <col min="15114" max="15114" width="8.5" style="123" customWidth="1"/>
    <col min="15115" max="15115" width="9.125" style="123" bestFit="1" customWidth="1"/>
    <col min="15116" max="15116" width="8.125" style="123" customWidth="1"/>
    <col min="15117" max="15117" width="12.625" style="123" bestFit="1" customWidth="1"/>
    <col min="15118" max="15118" width="18.625" style="123" bestFit="1" customWidth="1"/>
    <col min="15119" max="15119" width="9.75" style="123" customWidth="1"/>
    <col min="15120" max="15120" width="11.5" style="123" customWidth="1"/>
    <col min="15121" max="15121" width="10.75" style="123" customWidth="1"/>
    <col min="15122" max="15122" width="10.125" style="123" customWidth="1"/>
    <col min="15123" max="15123" width="6.625" style="123" customWidth="1"/>
    <col min="15124" max="15124" width="8.875" style="123" customWidth="1"/>
    <col min="15125" max="15125" width="11.125" style="123" customWidth="1"/>
    <col min="15126" max="15126" width="6.625" style="123" customWidth="1"/>
    <col min="15127" max="15127" width="8.25" style="123" customWidth="1"/>
    <col min="15128" max="15128" width="10" style="123" bestFit="1" customWidth="1"/>
    <col min="15129" max="15129" width="9.875" style="123" customWidth="1"/>
    <col min="15130" max="15130" width="11.625" style="123" customWidth="1"/>
    <col min="15131" max="15131" width="18.625" style="123" bestFit="1" customWidth="1"/>
    <col min="15132" max="15132" width="6.125" style="123" customWidth="1"/>
    <col min="15133" max="15360" width="6.25" style="123"/>
    <col min="15361" max="15361" width="5.5" style="123" customWidth="1"/>
    <col min="15362" max="15362" width="16" style="123" customWidth="1"/>
    <col min="15363" max="15363" width="11.5" style="123" customWidth="1"/>
    <col min="15364" max="15364" width="9.75" style="123" customWidth="1"/>
    <col min="15365" max="15365" width="8.875" style="123" customWidth="1"/>
    <col min="15366" max="15366" width="9.625" style="123" customWidth="1"/>
    <col min="15367" max="15367" width="7.375" style="123" customWidth="1"/>
    <col min="15368" max="15368" width="9.625" style="123" customWidth="1"/>
    <col min="15369" max="15369" width="9.375" style="123" customWidth="1"/>
    <col min="15370" max="15370" width="8.5" style="123" customWidth="1"/>
    <col min="15371" max="15371" width="9.125" style="123" bestFit="1" customWidth="1"/>
    <col min="15372" max="15372" width="8.125" style="123" customWidth="1"/>
    <col min="15373" max="15373" width="12.625" style="123" bestFit="1" customWidth="1"/>
    <col min="15374" max="15374" width="18.625" style="123" bestFit="1" customWidth="1"/>
    <col min="15375" max="15375" width="9.75" style="123" customWidth="1"/>
    <col min="15376" max="15376" width="11.5" style="123" customWidth="1"/>
    <col min="15377" max="15377" width="10.75" style="123" customWidth="1"/>
    <col min="15378" max="15378" width="10.125" style="123" customWidth="1"/>
    <col min="15379" max="15379" width="6.625" style="123" customWidth="1"/>
    <col min="15380" max="15380" width="8.875" style="123" customWidth="1"/>
    <col min="15381" max="15381" width="11.125" style="123" customWidth="1"/>
    <col min="15382" max="15382" width="6.625" style="123" customWidth="1"/>
    <col min="15383" max="15383" width="8.25" style="123" customWidth="1"/>
    <col min="15384" max="15384" width="10" style="123" bestFit="1" customWidth="1"/>
    <col min="15385" max="15385" width="9.875" style="123" customWidth="1"/>
    <col min="15386" max="15386" width="11.625" style="123" customWidth="1"/>
    <col min="15387" max="15387" width="18.625" style="123" bestFit="1" customWidth="1"/>
    <col min="15388" max="15388" width="6.125" style="123" customWidth="1"/>
    <col min="15389" max="15616" width="6.25" style="123"/>
    <col min="15617" max="15617" width="5.5" style="123" customWidth="1"/>
    <col min="15618" max="15618" width="16" style="123" customWidth="1"/>
    <col min="15619" max="15619" width="11.5" style="123" customWidth="1"/>
    <col min="15620" max="15620" width="9.75" style="123" customWidth="1"/>
    <col min="15621" max="15621" width="8.875" style="123" customWidth="1"/>
    <col min="15622" max="15622" width="9.625" style="123" customWidth="1"/>
    <col min="15623" max="15623" width="7.375" style="123" customWidth="1"/>
    <col min="15624" max="15624" width="9.625" style="123" customWidth="1"/>
    <col min="15625" max="15625" width="9.375" style="123" customWidth="1"/>
    <col min="15626" max="15626" width="8.5" style="123" customWidth="1"/>
    <col min="15627" max="15627" width="9.125" style="123" bestFit="1" customWidth="1"/>
    <col min="15628" max="15628" width="8.125" style="123" customWidth="1"/>
    <col min="15629" max="15629" width="12.625" style="123" bestFit="1" customWidth="1"/>
    <col min="15630" max="15630" width="18.625" style="123" bestFit="1" customWidth="1"/>
    <col min="15631" max="15631" width="9.75" style="123" customWidth="1"/>
    <col min="15632" max="15632" width="11.5" style="123" customWidth="1"/>
    <col min="15633" max="15633" width="10.75" style="123" customWidth="1"/>
    <col min="15634" max="15634" width="10.125" style="123" customWidth="1"/>
    <col min="15635" max="15635" width="6.625" style="123" customWidth="1"/>
    <col min="15636" max="15636" width="8.875" style="123" customWidth="1"/>
    <col min="15637" max="15637" width="11.125" style="123" customWidth="1"/>
    <col min="15638" max="15638" width="6.625" style="123" customWidth="1"/>
    <col min="15639" max="15639" width="8.25" style="123" customWidth="1"/>
    <col min="15640" max="15640" width="10" style="123" bestFit="1" customWidth="1"/>
    <col min="15641" max="15641" width="9.875" style="123" customWidth="1"/>
    <col min="15642" max="15642" width="11.625" style="123" customWidth="1"/>
    <col min="15643" max="15643" width="18.625" style="123" bestFit="1" customWidth="1"/>
    <col min="15644" max="15644" width="6.125" style="123" customWidth="1"/>
    <col min="15645" max="15872" width="6.25" style="123"/>
    <col min="15873" max="15873" width="5.5" style="123" customWidth="1"/>
    <col min="15874" max="15874" width="16" style="123" customWidth="1"/>
    <col min="15875" max="15875" width="11.5" style="123" customWidth="1"/>
    <col min="15876" max="15876" width="9.75" style="123" customWidth="1"/>
    <col min="15877" max="15877" width="8.875" style="123" customWidth="1"/>
    <col min="15878" max="15878" width="9.625" style="123" customWidth="1"/>
    <col min="15879" max="15879" width="7.375" style="123" customWidth="1"/>
    <col min="15880" max="15880" width="9.625" style="123" customWidth="1"/>
    <col min="15881" max="15881" width="9.375" style="123" customWidth="1"/>
    <col min="15882" max="15882" width="8.5" style="123" customWidth="1"/>
    <col min="15883" max="15883" width="9.125" style="123" bestFit="1" customWidth="1"/>
    <col min="15884" max="15884" width="8.125" style="123" customWidth="1"/>
    <col min="15885" max="15885" width="12.625" style="123" bestFit="1" customWidth="1"/>
    <col min="15886" max="15886" width="18.625" style="123" bestFit="1" customWidth="1"/>
    <col min="15887" max="15887" width="9.75" style="123" customWidth="1"/>
    <col min="15888" max="15888" width="11.5" style="123" customWidth="1"/>
    <col min="15889" max="15889" width="10.75" style="123" customWidth="1"/>
    <col min="15890" max="15890" width="10.125" style="123" customWidth="1"/>
    <col min="15891" max="15891" width="6.625" style="123" customWidth="1"/>
    <col min="15892" max="15892" width="8.875" style="123" customWidth="1"/>
    <col min="15893" max="15893" width="11.125" style="123" customWidth="1"/>
    <col min="15894" max="15894" width="6.625" style="123" customWidth="1"/>
    <col min="15895" max="15895" width="8.25" style="123" customWidth="1"/>
    <col min="15896" max="15896" width="10" style="123" bestFit="1" customWidth="1"/>
    <col min="15897" max="15897" width="9.875" style="123" customWidth="1"/>
    <col min="15898" max="15898" width="11.625" style="123" customWidth="1"/>
    <col min="15899" max="15899" width="18.625" style="123" bestFit="1" customWidth="1"/>
    <col min="15900" max="15900" width="6.125" style="123" customWidth="1"/>
    <col min="15901" max="16128" width="6.25" style="123"/>
    <col min="16129" max="16129" width="5.5" style="123" customWidth="1"/>
    <col min="16130" max="16130" width="16" style="123" customWidth="1"/>
    <col min="16131" max="16131" width="11.5" style="123" customWidth="1"/>
    <col min="16132" max="16132" width="9.75" style="123" customWidth="1"/>
    <col min="16133" max="16133" width="8.875" style="123" customWidth="1"/>
    <col min="16134" max="16134" width="9.625" style="123" customWidth="1"/>
    <col min="16135" max="16135" width="7.375" style="123" customWidth="1"/>
    <col min="16136" max="16136" width="9.625" style="123" customWidth="1"/>
    <col min="16137" max="16137" width="9.375" style="123" customWidth="1"/>
    <col min="16138" max="16138" width="8.5" style="123" customWidth="1"/>
    <col min="16139" max="16139" width="9.125" style="123" bestFit="1" customWidth="1"/>
    <col min="16140" max="16140" width="8.125" style="123" customWidth="1"/>
    <col min="16141" max="16141" width="12.625" style="123" bestFit="1" customWidth="1"/>
    <col min="16142" max="16142" width="18.625" style="123" bestFit="1" customWidth="1"/>
    <col min="16143" max="16143" width="9.75" style="123" customWidth="1"/>
    <col min="16144" max="16144" width="11.5" style="123" customWidth="1"/>
    <col min="16145" max="16145" width="10.75" style="123" customWidth="1"/>
    <col min="16146" max="16146" width="10.125" style="123" customWidth="1"/>
    <col min="16147" max="16147" width="6.625" style="123" customWidth="1"/>
    <col min="16148" max="16148" width="8.875" style="123" customWidth="1"/>
    <col min="16149" max="16149" width="11.125" style="123" customWidth="1"/>
    <col min="16150" max="16150" width="6.625" style="123" customWidth="1"/>
    <col min="16151" max="16151" width="8.25" style="123" customWidth="1"/>
    <col min="16152" max="16152" width="10" style="123" bestFit="1" customWidth="1"/>
    <col min="16153" max="16153" width="9.875" style="123" customWidth="1"/>
    <col min="16154" max="16154" width="11.625" style="123" customWidth="1"/>
    <col min="16155" max="16155" width="18.625" style="123" bestFit="1" customWidth="1"/>
    <col min="16156" max="16156" width="6.125" style="123" customWidth="1"/>
    <col min="16157" max="16384" width="6.25" style="123"/>
  </cols>
  <sheetData>
    <row r="1" spans="1:28" ht="27.75" customHeight="1">
      <c r="A1" s="122" t="s">
        <v>274</v>
      </c>
      <c r="M1" s="124" t="s">
        <v>275</v>
      </c>
      <c r="N1" s="125" t="s">
        <v>276</v>
      </c>
      <c r="O1" s="122" t="s">
        <v>274</v>
      </c>
      <c r="Z1" s="124" t="s">
        <v>275</v>
      </c>
      <c r="AA1" s="125" t="s">
        <v>276</v>
      </c>
      <c r="AB1" s="126"/>
    </row>
    <row r="2" spans="1:28" ht="15" customHeight="1">
      <c r="A2" s="122" t="s">
        <v>277</v>
      </c>
      <c r="B2" s="127" t="s">
        <v>278</v>
      </c>
      <c r="C2" s="127"/>
      <c r="D2" s="127"/>
      <c r="E2" s="127"/>
      <c r="F2" s="127"/>
      <c r="G2" s="127"/>
      <c r="H2" s="127"/>
      <c r="I2" s="127"/>
      <c r="J2" s="127"/>
      <c r="K2" s="127"/>
      <c r="L2" s="127"/>
      <c r="M2" s="124" t="s">
        <v>279</v>
      </c>
      <c r="N2" s="125" t="s">
        <v>280</v>
      </c>
      <c r="O2" s="122" t="s">
        <v>277</v>
      </c>
      <c r="P2" s="128" t="s">
        <v>278</v>
      </c>
      <c r="Q2" s="127"/>
      <c r="R2" s="127"/>
      <c r="S2" s="127"/>
      <c r="T2" s="129"/>
      <c r="U2" s="127"/>
      <c r="V2" s="127"/>
      <c r="W2" s="127"/>
      <c r="X2" s="127"/>
      <c r="Y2" s="127"/>
      <c r="Z2" s="124" t="s">
        <v>279</v>
      </c>
      <c r="AA2" s="125" t="s">
        <v>280</v>
      </c>
      <c r="AB2" s="130"/>
    </row>
    <row r="3" spans="1:28" ht="21">
      <c r="A3" s="230" t="s">
        <v>281</v>
      </c>
      <c r="B3" s="230"/>
      <c r="C3" s="230"/>
      <c r="D3" s="230"/>
      <c r="E3" s="230"/>
      <c r="F3" s="230"/>
      <c r="G3" s="230"/>
      <c r="H3" s="230"/>
      <c r="I3" s="230"/>
      <c r="J3" s="230"/>
      <c r="K3" s="230"/>
      <c r="L3" s="230"/>
      <c r="M3" s="230"/>
      <c r="N3" s="230"/>
      <c r="O3" s="230" t="s">
        <v>282</v>
      </c>
      <c r="P3" s="230"/>
      <c r="Q3" s="230"/>
      <c r="R3" s="230"/>
      <c r="S3" s="230"/>
      <c r="T3" s="230"/>
      <c r="U3" s="230"/>
      <c r="V3" s="230"/>
      <c r="W3" s="230"/>
      <c r="X3" s="230"/>
      <c r="Y3" s="230"/>
      <c r="Z3" s="230"/>
      <c r="AA3" s="230"/>
      <c r="AB3" s="131"/>
    </row>
    <row r="4" spans="1:28" ht="19.5" customHeight="1">
      <c r="A4" s="132" t="s">
        <v>283</v>
      </c>
      <c r="B4" s="133"/>
      <c r="C4" s="133"/>
      <c r="D4" s="133"/>
      <c r="E4" s="133"/>
      <c r="F4" s="231" t="s">
        <v>284</v>
      </c>
      <c r="G4" s="231"/>
      <c r="H4" s="231"/>
      <c r="I4" s="231"/>
      <c r="J4" s="231"/>
      <c r="K4" s="134"/>
      <c r="L4" s="134"/>
      <c r="M4" s="134"/>
      <c r="N4" s="135" t="s">
        <v>285</v>
      </c>
      <c r="O4" s="136"/>
      <c r="P4" s="136"/>
      <c r="Q4" s="135"/>
      <c r="R4" s="135"/>
      <c r="S4" s="231" t="s">
        <v>286</v>
      </c>
      <c r="T4" s="231"/>
      <c r="U4" s="231"/>
      <c r="V4" s="231"/>
      <c r="W4" s="231"/>
      <c r="X4" s="231"/>
      <c r="Y4" s="133"/>
      <c r="Z4" s="232" t="s">
        <v>287</v>
      </c>
      <c r="AA4" s="237"/>
      <c r="AB4" s="131"/>
    </row>
    <row r="5" spans="1:28" s="139" customFormat="1" ht="22.9" customHeight="1">
      <c r="A5" s="226" t="s">
        <v>288</v>
      </c>
      <c r="B5" s="226"/>
      <c r="C5" s="238" t="s">
        <v>289</v>
      </c>
      <c r="D5" s="239" t="s">
        <v>290</v>
      </c>
      <c r="E5" s="239"/>
      <c r="F5" s="239" t="s">
        <v>291</v>
      </c>
      <c r="G5" s="239"/>
      <c r="H5" s="239"/>
      <c r="I5" s="239"/>
      <c r="J5" s="239"/>
      <c r="K5" s="239"/>
      <c r="L5" s="239"/>
      <c r="M5" s="240" t="s">
        <v>292</v>
      </c>
      <c r="N5" s="240"/>
      <c r="O5" s="226" t="s">
        <v>288</v>
      </c>
      <c r="P5" s="226"/>
      <c r="Q5" s="227" t="s">
        <v>292</v>
      </c>
      <c r="R5" s="227"/>
      <c r="S5" s="227"/>
      <c r="T5" s="227"/>
      <c r="U5" s="227"/>
      <c r="V5" s="227"/>
      <c r="W5" s="227"/>
      <c r="X5" s="227"/>
      <c r="Y5" s="227"/>
      <c r="Z5" s="227"/>
      <c r="AA5" s="236" t="s">
        <v>293</v>
      </c>
      <c r="AB5" s="138"/>
    </row>
    <row r="6" spans="1:28" s="139" customFormat="1" ht="61.9" customHeight="1">
      <c r="A6" s="226"/>
      <c r="B6" s="226"/>
      <c r="C6" s="238"/>
      <c r="D6" s="140"/>
      <c r="E6" s="137" t="s">
        <v>294</v>
      </c>
      <c r="F6" s="141"/>
      <c r="G6" s="137" t="s">
        <v>295</v>
      </c>
      <c r="H6" s="142" t="s">
        <v>296</v>
      </c>
      <c r="I6" s="142" t="s">
        <v>297</v>
      </c>
      <c r="J6" s="137" t="s">
        <v>298</v>
      </c>
      <c r="K6" s="137" t="s">
        <v>299</v>
      </c>
      <c r="L6" s="142" t="s">
        <v>300</v>
      </c>
      <c r="M6" s="137" t="s">
        <v>289</v>
      </c>
      <c r="N6" s="142" t="s">
        <v>301</v>
      </c>
      <c r="O6" s="226"/>
      <c r="P6" s="226"/>
      <c r="Q6" s="137" t="s">
        <v>302</v>
      </c>
      <c r="R6" s="137" t="s">
        <v>303</v>
      </c>
      <c r="S6" s="142" t="s">
        <v>304</v>
      </c>
      <c r="T6" s="137" t="s">
        <v>305</v>
      </c>
      <c r="U6" s="137" t="s">
        <v>306</v>
      </c>
      <c r="V6" s="137" t="s">
        <v>307</v>
      </c>
      <c r="W6" s="137" t="s">
        <v>308</v>
      </c>
      <c r="X6" s="137" t="s">
        <v>309</v>
      </c>
      <c r="Y6" s="137" t="s">
        <v>310</v>
      </c>
      <c r="Z6" s="137" t="s">
        <v>311</v>
      </c>
      <c r="AA6" s="236"/>
      <c r="AB6" s="143"/>
    </row>
    <row r="7" spans="1:28" s="139" customFormat="1" ht="20.100000000000001" customHeight="1">
      <c r="A7" s="229" t="s">
        <v>312</v>
      </c>
      <c r="B7" s="229"/>
      <c r="C7" s="144">
        <f t="shared" ref="C7:C18" si="0">D7+F7+M7+AA7</f>
        <v>3036349000</v>
      </c>
      <c r="D7" s="145">
        <f t="shared" ref="D7:L7" si="1">SUM(D8:D20)</f>
        <v>816771000</v>
      </c>
      <c r="E7" s="145">
        <f t="shared" si="1"/>
        <v>43369000</v>
      </c>
      <c r="F7" s="146">
        <f t="shared" si="1"/>
        <v>717132000</v>
      </c>
      <c r="G7" s="146">
        <f t="shared" si="1"/>
        <v>917000</v>
      </c>
      <c r="H7" s="146">
        <f t="shared" si="1"/>
        <v>96088000</v>
      </c>
      <c r="I7" s="146">
        <f t="shared" si="1"/>
        <v>11190000</v>
      </c>
      <c r="J7" s="146">
        <f t="shared" si="1"/>
        <v>1439000</v>
      </c>
      <c r="K7" s="146">
        <f t="shared" si="1"/>
        <v>1377000</v>
      </c>
      <c r="L7" s="146">
        <f t="shared" si="1"/>
        <v>3141000</v>
      </c>
      <c r="M7" s="146">
        <f t="shared" ref="M7:M18" si="2">N7+Q7+R7+S7+T7+U7+V7+W7+X7+Y7+Z7</f>
        <v>1501846000</v>
      </c>
      <c r="N7" s="145">
        <f>SUM(N8:N17)</f>
        <v>7021000</v>
      </c>
      <c r="O7" s="229" t="s">
        <v>312</v>
      </c>
      <c r="P7" s="229"/>
      <c r="Q7" s="145">
        <f t="shared" ref="Q7:AA7" si="3">SUM(Q8:Q20)</f>
        <v>2500000</v>
      </c>
      <c r="R7" s="147">
        <f t="shared" si="3"/>
        <v>20372000</v>
      </c>
      <c r="S7" s="147">
        <f t="shared" si="3"/>
        <v>0</v>
      </c>
      <c r="T7" s="147">
        <f t="shared" si="3"/>
        <v>1650000</v>
      </c>
      <c r="U7" s="145">
        <f t="shared" si="3"/>
        <v>1326044000</v>
      </c>
      <c r="V7" s="147">
        <f t="shared" si="3"/>
        <v>0</v>
      </c>
      <c r="W7" s="145">
        <f t="shared" si="3"/>
        <v>1829000</v>
      </c>
      <c r="X7" s="145">
        <f t="shared" si="3"/>
        <v>92056000</v>
      </c>
      <c r="Y7" s="145">
        <f t="shared" si="3"/>
        <v>15944000</v>
      </c>
      <c r="Z7" s="145">
        <f t="shared" si="3"/>
        <v>34430000</v>
      </c>
      <c r="AA7" s="145">
        <f t="shared" si="3"/>
        <v>600000</v>
      </c>
      <c r="AB7" s="143"/>
    </row>
    <row r="8" spans="1:28" s="139" customFormat="1" ht="20.100000000000001" customHeight="1">
      <c r="A8" s="224" t="s">
        <v>313</v>
      </c>
      <c r="B8" s="224"/>
      <c r="C8" s="144">
        <f t="shared" si="0"/>
        <v>67115000</v>
      </c>
      <c r="D8" s="145">
        <v>46785000</v>
      </c>
      <c r="E8" s="147">
        <v>0</v>
      </c>
      <c r="F8" s="146">
        <v>19970000</v>
      </c>
      <c r="G8" s="148">
        <v>0</v>
      </c>
      <c r="H8" s="148">
        <v>0</v>
      </c>
      <c r="I8" s="148">
        <v>0</v>
      </c>
      <c r="J8" s="148">
        <v>0</v>
      </c>
      <c r="K8" s="148">
        <v>0</v>
      </c>
      <c r="L8" s="148">
        <v>0</v>
      </c>
      <c r="M8" s="146">
        <f t="shared" si="2"/>
        <v>360000</v>
      </c>
      <c r="N8" s="147">
        <v>0</v>
      </c>
      <c r="O8" s="224" t="s">
        <v>313</v>
      </c>
      <c r="P8" s="224"/>
      <c r="Q8" s="147">
        <v>0</v>
      </c>
      <c r="R8" s="147">
        <v>360000</v>
      </c>
      <c r="S8" s="147">
        <v>0</v>
      </c>
      <c r="T8" s="147">
        <v>0</v>
      </c>
      <c r="U8" s="147">
        <v>0</v>
      </c>
      <c r="V8" s="147">
        <v>0</v>
      </c>
      <c r="W8" s="147">
        <v>0</v>
      </c>
      <c r="X8" s="147">
        <v>0</v>
      </c>
      <c r="Y8" s="147">
        <v>0</v>
      </c>
      <c r="Z8" s="147">
        <v>0</v>
      </c>
      <c r="AA8" s="147">
        <v>0</v>
      </c>
      <c r="AB8" s="143"/>
    </row>
    <row r="9" spans="1:28" s="155" customFormat="1" ht="20.100000000000001" customHeight="1">
      <c r="A9" s="224" t="s">
        <v>314</v>
      </c>
      <c r="B9" s="224"/>
      <c r="C9" s="149">
        <f t="shared" si="0"/>
        <v>1394812000</v>
      </c>
      <c r="D9" s="150">
        <v>212223000</v>
      </c>
      <c r="E9" s="151">
        <v>0</v>
      </c>
      <c r="F9" s="152">
        <v>296902000</v>
      </c>
      <c r="G9" s="153">
        <v>96000</v>
      </c>
      <c r="H9" s="152">
        <v>42306000</v>
      </c>
      <c r="I9" s="152">
        <v>3385000</v>
      </c>
      <c r="J9" s="152">
        <v>836000</v>
      </c>
      <c r="K9" s="152">
        <v>198000</v>
      </c>
      <c r="L9" s="152">
        <v>1493000</v>
      </c>
      <c r="M9" s="152">
        <f t="shared" si="2"/>
        <v>885687000</v>
      </c>
      <c r="N9" s="151">
        <f>1596000-400000</f>
        <v>1196000</v>
      </c>
      <c r="O9" s="224" t="s">
        <v>314</v>
      </c>
      <c r="P9" s="224"/>
      <c r="Q9" s="150">
        <f>3250000-750000</f>
        <v>2500000</v>
      </c>
      <c r="R9" s="147">
        <v>17912000</v>
      </c>
      <c r="S9" s="147">
        <v>0</v>
      </c>
      <c r="T9" s="147">
        <v>0</v>
      </c>
      <c r="U9" s="150">
        <f>1036543000-263048000</f>
        <v>773495000</v>
      </c>
      <c r="V9" s="147">
        <v>0</v>
      </c>
      <c r="W9" s="150">
        <v>1829000</v>
      </c>
      <c r="X9" s="150">
        <v>75265000</v>
      </c>
      <c r="Y9" s="147">
        <v>0</v>
      </c>
      <c r="Z9" s="150">
        <f>16566000+1059000+65000-200000-4000000</f>
        <v>13490000</v>
      </c>
      <c r="AA9" s="147">
        <v>0</v>
      </c>
      <c r="AB9" s="154"/>
    </row>
    <row r="10" spans="1:28" s="139" customFormat="1" ht="20.100000000000001" customHeight="1">
      <c r="A10" s="224" t="s">
        <v>315</v>
      </c>
      <c r="B10" s="224"/>
      <c r="C10" s="144">
        <f t="shared" si="0"/>
        <v>39857000</v>
      </c>
      <c r="D10" s="145">
        <v>23397000</v>
      </c>
      <c r="E10" s="147">
        <v>0</v>
      </c>
      <c r="F10" s="146">
        <v>10179000</v>
      </c>
      <c r="G10" s="152">
        <v>408000</v>
      </c>
      <c r="H10" s="152">
        <v>5271000</v>
      </c>
      <c r="I10" s="147">
        <v>0</v>
      </c>
      <c r="J10" s="147">
        <v>0</v>
      </c>
      <c r="K10" s="147">
        <v>43000</v>
      </c>
      <c r="L10" s="152">
        <v>86000</v>
      </c>
      <c r="M10" s="148">
        <f t="shared" si="2"/>
        <v>6281000</v>
      </c>
      <c r="N10" s="147">
        <v>0</v>
      </c>
      <c r="O10" s="224" t="s">
        <v>315</v>
      </c>
      <c r="P10" s="224"/>
      <c r="Q10" s="147">
        <v>0</v>
      </c>
      <c r="R10" s="147">
        <v>0</v>
      </c>
      <c r="S10" s="147">
        <v>0</v>
      </c>
      <c r="T10" s="147">
        <v>0</v>
      </c>
      <c r="U10" s="147">
        <v>0</v>
      </c>
      <c r="V10" s="147">
        <v>0</v>
      </c>
      <c r="W10" s="147">
        <v>0</v>
      </c>
      <c r="X10" s="147">
        <v>0</v>
      </c>
      <c r="Y10" s="147">
        <v>0</v>
      </c>
      <c r="Z10" s="147">
        <v>6281000</v>
      </c>
      <c r="AA10" s="147">
        <v>0</v>
      </c>
      <c r="AB10" s="143"/>
    </row>
    <row r="11" spans="1:28" s="155" customFormat="1" ht="20.100000000000001" customHeight="1">
      <c r="A11" s="224" t="s">
        <v>316</v>
      </c>
      <c r="B11" s="224"/>
      <c r="C11" s="149">
        <f t="shared" si="0"/>
        <v>280114000</v>
      </c>
      <c r="D11" s="150">
        <v>79970000</v>
      </c>
      <c r="E11" s="151">
        <v>0</v>
      </c>
      <c r="F11" s="152">
        <v>130390000</v>
      </c>
      <c r="G11" s="152"/>
      <c r="H11" s="152">
        <v>21751000</v>
      </c>
      <c r="I11" s="152">
        <v>7271000</v>
      </c>
      <c r="J11" s="151">
        <v>0</v>
      </c>
      <c r="K11" s="152">
        <v>36000</v>
      </c>
      <c r="L11" s="152">
        <v>13000</v>
      </c>
      <c r="M11" s="152">
        <f t="shared" si="2"/>
        <v>69754000</v>
      </c>
      <c r="N11" s="150">
        <v>4684000</v>
      </c>
      <c r="O11" s="224" t="s">
        <v>316</v>
      </c>
      <c r="P11" s="224"/>
      <c r="Q11" s="151">
        <v>0</v>
      </c>
      <c r="R11" s="151">
        <v>2000000</v>
      </c>
      <c r="S11" s="151">
        <v>0</v>
      </c>
      <c r="T11" s="151">
        <v>0</v>
      </c>
      <c r="U11" s="150">
        <v>55313000</v>
      </c>
      <c r="V11" s="151">
        <v>0</v>
      </c>
      <c r="W11" s="151">
        <v>0</v>
      </c>
      <c r="X11" s="150">
        <v>7661000</v>
      </c>
      <c r="Y11" s="151">
        <v>0</v>
      </c>
      <c r="Z11" s="150">
        <v>96000</v>
      </c>
      <c r="AA11" s="151">
        <v>0</v>
      </c>
      <c r="AB11" s="154"/>
    </row>
    <row r="12" spans="1:28" s="139" customFormat="1" ht="20.100000000000001" customHeight="1">
      <c r="A12" s="224" t="s">
        <v>317</v>
      </c>
      <c r="B12" s="224"/>
      <c r="C12" s="144">
        <f t="shared" si="0"/>
        <v>180595000</v>
      </c>
      <c r="D12" s="145">
        <v>165114000</v>
      </c>
      <c r="E12" s="147">
        <v>0</v>
      </c>
      <c r="F12" s="146">
        <v>15458000</v>
      </c>
      <c r="G12" s="147">
        <v>0</v>
      </c>
      <c r="H12" s="152">
        <v>2025000</v>
      </c>
      <c r="I12" s="152">
        <v>58000</v>
      </c>
      <c r="J12" s="152">
        <v>39000</v>
      </c>
      <c r="K12" s="152">
        <v>246000</v>
      </c>
      <c r="L12" s="152">
        <v>153000</v>
      </c>
      <c r="M12" s="146">
        <f t="shared" si="2"/>
        <v>23000</v>
      </c>
      <c r="N12" s="147">
        <v>0</v>
      </c>
      <c r="O12" s="224" t="s">
        <v>317</v>
      </c>
      <c r="P12" s="224"/>
      <c r="Q12" s="147">
        <v>0</v>
      </c>
      <c r="R12" s="151">
        <v>0</v>
      </c>
      <c r="S12" s="147">
        <v>0</v>
      </c>
      <c r="T12" s="147">
        <v>0</v>
      </c>
      <c r="U12" s="147">
        <v>0</v>
      </c>
      <c r="V12" s="147">
        <v>0</v>
      </c>
      <c r="W12" s="147">
        <v>0</v>
      </c>
      <c r="X12" s="147">
        <v>0</v>
      </c>
      <c r="Y12" s="147">
        <v>0</v>
      </c>
      <c r="Z12" s="145">
        <v>23000</v>
      </c>
      <c r="AA12" s="147">
        <v>0</v>
      </c>
      <c r="AB12" s="143"/>
    </row>
    <row r="13" spans="1:28" s="139" customFormat="1" ht="20.100000000000001" customHeight="1">
      <c r="A13" s="224" t="s">
        <v>318</v>
      </c>
      <c r="B13" s="224"/>
      <c r="C13" s="144">
        <f t="shared" si="0"/>
        <v>125603000</v>
      </c>
      <c r="D13" s="145">
        <v>105401000</v>
      </c>
      <c r="E13" s="147">
        <v>0</v>
      </c>
      <c r="F13" s="146">
        <v>19966000</v>
      </c>
      <c r="G13" s="152">
        <v>5000</v>
      </c>
      <c r="H13" s="152">
        <v>811000</v>
      </c>
      <c r="I13" s="147">
        <v>0</v>
      </c>
      <c r="J13" s="152">
        <v>46000</v>
      </c>
      <c r="K13" s="152">
        <v>94000</v>
      </c>
      <c r="L13" s="152">
        <v>836000</v>
      </c>
      <c r="M13" s="146">
        <f t="shared" si="2"/>
        <v>236000</v>
      </c>
      <c r="N13" s="147">
        <v>0</v>
      </c>
      <c r="O13" s="224" t="s">
        <v>318</v>
      </c>
      <c r="P13" s="224"/>
      <c r="Q13" s="147">
        <v>0</v>
      </c>
      <c r="R13" s="151">
        <v>0</v>
      </c>
      <c r="S13" s="147">
        <v>0</v>
      </c>
      <c r="T13" s="147">
        <v>0</v>
      </c>
      <c r="U13" s="147">
        <v>0</v>
      </c>
      <c r="V13" s="147">
        <v>0</v>
      </c>
      <c r="W13" s="147">
        <v>0</v>
      </c>
      <c r="X13" s="147">
        <v>0</v>
      </c>
      <c r="Y13" s="147">
        <v>0</v>
      </c>
      <c r="Z13" s="145">
        <v>236000</v>
      </c>
      <c r="AA13" s="147">
        <v>0</v>
      </c>
      <c r="AB13" s="143"/>
    </row>
    <row r="14" spans="1:28" s="157" customFormat="1" ht="20.100000000000001" customHeight="1">
      <c r="A14" s="224" t="s">
        <v>319</v>
      </c>
      <c r="B14" s="224"/>
      <c r="C14" s="149">
        <f t="shared" si="0"/>
        <v>30659000</v>
      </c>
      <c r="D14" s="150">
        <v>22611000</v>
      </c>
      <c r="E14" s="151">
        <v>0</v>
      </c>
      <c r="F14" s="152">
        <v>7988000</v>
      </c>
      <c r="G14" s="152">
        <v>84000</v>
      </c>
      <c r="H14" s="152">
        <v>4875000</v>
      </c>
      <c r="I14" s="152">
        <v>175000</v>
      </c>
      <c r="J14" s="151">
        <v>0</v>
      </c>
      <c r="K14" s="152">
        <v>14000</v>
      </c>
      <c r="L14" s="152">
        <v>13000</v>
      </c>
      <c r="M14" s="152">
        <f t="shared" si="2"/>
        <v>60000</v>
      </c>
      <c r="N14" s="151">
        <v>0</v>
      </c>
      <c r="O14" s="224" t="s">
        <v>319</v>
      </c>
      <c r="P14" s="224"/>
      <c r="Q14" s="151">
        <v>0</v>
      </c>
      <c r="R14" s="151">
        <v>0</v>
      </c>
      <c r="S14" s="151">
        <v>0</v>
      </c>
      <c r="T14" s="151">
        <v>0</v>
      </c>
      <c r="U14" s="151">
        <v>0</v>
      </c>
      <c r="V14" s="151">
        <v>0</v>
      </c>
      <c r="W14" s="151">
        <v>0</v>
      </c>
      <c r="X14" s="151">
        <v>0</v>
      </c>
      <c r="Y14" s="151">
        <v>0</v>
      </c>
      <c r="Z14" s="150">
        <v>60000</v>
      </c>
      <c r="AA14" s="151">
        <v>0</v>
      </c>
      <c r="AB14" s="156"/>
    </row>
    <row r="15" spans="1:28" s="159" customFormat="1" ht="20.100000000000001" customHeight="1">
      <c r="A15" s="224" t="s">
        <v>320</v>
      </c>
      <c r="B15" s="224"/>
      <c r="C15" s="144">
        <f t="shared" si="0"/>
        <v>30856000</v>
      </c>
      <c r="D15" s="145">
        <v>22092000</v>
      </c>
      <c r="E15" s="147">
        <v>0</v>
      </c>
      <c r="F15" s="146">
        <v>8158000</v>
      </c>
      <c r="G15" s="152">
        <v>84000</v>
      </c>
      <c r="H15" s="152">
        <v>2224000</v>
      </c>
      <c r="I15" s="152">
        <v>5000</v>
      </c>
      <c r="J15" s="147">
        <v>0</v>
      </c>
      <c r="K15" s="152">
        <v>151000</v>
      </c>
      <c r="L15" s="152">
        <v>59000</v>
      </c>
      <c r="M15" s="146">
        <f t="shared" si="2"/>
        <v>6000</v>
      </c>
      <c r="N15" s="147">
        <v>0</v>
      </c>
      <c r="O15" s="224" t="s">
        <v>320</v>
      </c>
      <c r="P15" s="224"/>
      <c r="Q15" s="147">
        <v>0</v>
      </c>
      <c r="R15" s="151">
        <v>0</v>
      </c>
      <c r="S15" s="147">
        <v>0</v>
      </c>
      <c r="T15" s="147">
        <v>0</v>
      </c>
      <c r="U15" s="147">
        <v>0</v>
      </c>
      <c r="V15" s="147">
        <v>0</v>
      </c>
      <c r="W15" s="147">
        <v>0</v>
      </c>
      <c r="X15" s="147">
        <v>0</v>
      </c>
      <c r="Y15" s="147">
        <v>0</v>
      </c>
      <c r="Z15" s="145">
        <v>6000</v>
      </c>
      <c r="AA15" s="145">
        <v>600000</v>
      </c>
      <c r="AB15" s="158"/>
    </row>
    <row r="16" spans="1:28" s="159" customFormat="1" ht="20.100000000000001" customHeight="1">
      <c r="A16" s="224" t="s">
        <v>321</v>
      </c>
      <c r="B16" s="224"/>
      <c r="C16" s="144">
        <f t="shared" si="0"/>
        <v>542481000</v>
      </c>
      <c r="D16" s="145">
        <v>47219000</v>
      </c>
      <c r="E16" s="147">
        <v>0</v>
      </c>
      <c r="F16" s="146">
        <v>143739000</v>
      </c>
      <c r="G16" s="152">
        <v>156000</v>
      </c>
      <c r="H16" s="152">
        <v>9072000</v>
      </c>
      <c r="I16" s="152">
        <v>228000</v>
      </c>
      <c r="J16" s="152">
        <v>482000</v>
      </c>
      <c r="K16" s="152">
        <v>471000</v>
      </c>
      <c r="L16" s="152">
        <v>415000</v>
      </c>
      <c r="M16" s="146">
        <f t="shared" si="2"/>
        <v>351523000</v>
      </c>
      <c r="N16" s="147">
        <v>0</v>
      </c>
      <c r="O16" s="224" t="s">
        <v>321</v>
      </c>
      <c r="P16" s="224"/>
      <c r="Q16" s="147">
        <v>0</v>
      </c>
      <c r="R16" s="151">
        <v>0</v>
      </c>
      <c r="S16" s="147">
        <v>0</v>
      </c>
      <c r="T16" s="147">
        <v>0</v>
      </c>
      <c r="U16" s="145">
        <v>329361000</v>
      </c>
      <c r="V16" s="147">
        <v>0</v>
      </c>
      <c r="W16" s="147">
        <v>0</v>
      </c>
      <c r="X16" s="145">
        <v>9130000</v>
      </c>
      <c r="Y16" s="147">
        <v>0</v>
      </c>
      <c r="Z16" s="145">
        <f>6000+13026000</f>
        <v>13032000</v>
      </c>
      <c r="AA16" s="147">
        <v>0</v>
      </c>
      <c r="AB16" s="158"/>
    </row>
    <row r="17" spans="1:28" s="159" customFormat="1" ht="20.100000000000001" customHeight="1">
      <c r="A17" s="224" t="s">
        <v>322</v>
      </c>
      <c r="B17" s="224"/>
      <c r="C17" s="144">
        <f t="shared" si="0"/>
        <v>251718000</v>
      </c>
      <c r="D17" s="145">
        <v>17720000</v>
      </c>
      <c r="E17" s="147">
        <v>0</v>
      </c>
      <c r="F17" s="146">
        <v>64382000</v>
      </c>
      <c r="G17" s="152">
        <v>84000</v>
      </c>
      <c r="H17" s="152">
        <v>7753000</v>
      </c>
      <c r="I17" s="152">
        <v>68000</v>
      </c>
      <c r="J17" s="152">
        <v>36000</v>
      </c>
      <c r="K17" s="152">
        <v>124000</v>
      </c>
      <c r="L17" s="152">
        <v>73000</v>
      </c>
      <c r="M17" s="146">
        <f t="shared" si="2"/>
        <v>169616000</v>
      </c>
      <c r="N17" s="145">
        <v>1141000</v>
      </c>
      <c r="O17" s="224" t="s">
        <v>322</v>
      </c>
      <c r="P17" s="224"/>
      <c r="Q17" s="147">
        <v>0</v>
      </c>
      <c r="R17" s="151">
        <v>100000</v>
      </c>
      <c r="S17" s="147">
        <v>0</v>
      </c>
      <c r="T17" s="147">
        <v>0</v>
      </c>
      <c r="U17" s="145">
        <v>167875000</v>
      </c>
      <c r="V17" s="147">
        <v>0</v>
      </c>
      <c r="W17" s="147">
        <v>0</v>
      </c>
      <c r="X17" s="147">
        <v>0</v>
      </c>
      <c r="Y17" s="147">
        <v>0</v>
      </c>
      <c r="Z17" s="145">
        <v>500000</v>
      </c>
      <c r="AA17" s="147">
        <v>0</v>
      </c>
      <c r="AB17" s="158"/>
    </row>
    <row r="18" spans="1:28" s="139" customFormat="1" ht="20.100000000000001" customHeight="1">
      <c r="A18" s="224" t="s">
        <v>323</v>
      </c>
      <c r="B18" s="224"/>
      <c r="C18" s="144">
        <f t="shared" si="0"/>
        <v>67539000</v>
      </c>
      <c r="D18" s="145">
        <v>49239000</v>
      </c>
      <c r="E18" s="145">
        <v>43369000</v>
      </c>
      <c r="F18" s="148">
        <v>0</v>
      </c>
      <c r="G18" s="148">
        <v>0</v>
      </c>
      <c r="H18" s="148">
        <v>0</v>
      </c>
      <c r="I18" s="148">
        <v>0</v>
      </c>
      <c r="J18" s="148">
        <v>0</v>
      </c>
      <c r="K18" s="148">
        <v>0</v>
      </c>
      <c r="L18" s="148">
        <v>0</v>
      </c>
      <c r="M18" s="146">
        <f t="shared" si="2"/>
        <v>18300000</v>
      </c>
      <c r="N18" s="147">
        <v>0</v>
      </c>
      <c r="O18" s="224" t="s">
        <v>323</v>
      </c>
      <c r="P18" s="224"/>
      <c r="Q18" s="147">
        <v>0</v>
      </c>
      <c r="R18" s="151">
        <v>0</v>
      </c>
      <c r="S18" s="147">
        <v>0</v>
      </c>
      <c r="T18" s="145">
        <v>1650000</v>
      </c>
      <c r="U18" s="147">
        <v>0</v>
      </c>
      <c r="V18" s="147">
        <v>0</v>
      </c>
      <c r="W18" s="147">
        <v>0</v>
      </c>
      <c r="X18" s="147">
        <v>0</v>
      </c>
      <c r="Y18" s="145">
        <v>15944000</v>
      </c>
      <c r="Z18" s="145">
        <v>706000</v>
      </c>
      <c r="AA18" s="147">
        <v>0</v>
      </c>
      <c r="AB18" s="143"/>
    </row>
    <row r="19" spans="1:28" s="139" customFormat="1" ht="21.6" customHeight="1">
      <c r="A19" s="224" t="s">
        <v>324</v>
      </c>
      <c r="B19" s="224"/>
      <c r="C19" s="144">
        <f>D19+F19</f>
        <v>25000000</v>
      </c>
      <c r="D19" s="145">
        <v>25000000</v>
      </c>
      <c r="E19" s="145"/>
      <c r="F19" s="148"/>
      <c r="G19" s="148"/>
      <c r="H19" s="148"/>
      <c r="I19" s="148"/>
      <c r="J19" s="148"/>
      <c r="K19" s="148"/>
      <c r="L19" s="148"/>
      <c r="M19" s="146"/>
      <c r="N19" s="147"/>
      <c r="O19" s="223" t="s">
        <v>324</v>
      </c>
      <c r="P19" s="235"/>
      <c r="Q19" s="147"/>
      <c r="R19" s="151"/>
      <c r="S19" s="147"/>
      <c r="T19" s="145"/>
      <c r="U19" s="147"/>
      <c r="V19" s="147"/>
      <c r="W19" s="147"/>
      <c r="X19" s="147"/>
      <c r="Y19" s="145"/>
      <c r="Z19" s="145"/>
      <c r="AA19" s="147"/>
      <c r="AB19" s="143"/>
    </row>
    <row r="20" spans="1:28" s="139" customFormat="1" ht="20.100000000000001" customHeight="1">
      <c r="A20" s="225" t="s">
        <v>325</v>
      </c>
      <c r="B20" s="225"/>
      <c r="C20" s="160">
        <v>0</v>
      </c>
      <c r="D20" s="161">
        <v>0</v>
      </c>
      <c r="E20" s="161">
        <v>0</v>
      </c>
      <c r="F20" s="161">
        <v>0</v>
      </c>
      <c r="G20" s="161">
        <v>0</v>
      </c>
      <c r="H20" s="161">
        <v>0</v>
      </c>
      <c r="I20" s="161">
        <v>0</v>
      </c>
      <c r="J20" s="161">
        <v>0</v>
      </c>
      <c r="K20" s="161">
        <v>0</v>
      </c>
      <c r="L20" s="161">
        <v>0</v>
      </c>
      <c r="M20" s="161">
        <v>0</v>
      </c>
      <c r="N20" s="161">
        <v>0</v>
      </c>
      <c r="O20" s="225" t="s">
        <v>325</v>
      </c>
      <c r="P20" s="225"/>
      <c r="Q20" s="160">
        <v>0</v>
      </c>
      <c r="R20" s="162">
        <v>0</v>
      </c>
      <c r="S20" s="161">
        <v>0</v>
      </c>
      <c r="T20" s="161">
        <v>0</v>
      </c>
      <c r="U20" s="161">
        <v>0</v>
      </c>
      <c r="V20" s="161">
        <v>0</v>
      </c>
      <c r="W20" s="161">
        <v>0</v>
      </c>
      <c r="X20" s="161">
        <v>0</v>
      </c>
      <c r="Y20" s="161">
        <v>0</v>
      </c>
      <c r="Z20" s="161">
        <v>0</v>
      </c>
      <c r="AA20" s="161">
        <v>0</v>
      </c>
      <c r="AB20" s="143"/>
    </row>
    <row r="21" spans="1:28" s="139" customFormat="1" ht="15" customHeight="1">
      <c r="A21" s="143"/>
      <c r="B21" s="143"/>
      <c r="C21" s="143"/>
      <c r="D21" s="143"/>
      <c r="E21" s="163"/>
      <c r="F21" s="138"/>
      <c r="G21" s="163"/>
      <c r="H21" s="163"/>
      <c r="I21" s="138"/>
      <c r="J21" s="164"/>
      <c r="K21" s="165"/>
      <c r="L21" s="165"/>
      <c r="M21" s="164"/>
      <c r="N21" s="158"/>
      <c r="O21" s="143" t="s">
        <v>326</v>
      </c>
      <c r="P21" s="143"/>
      <c r="Q21" s="143" t="s">
        <v>327</v>
      </c>
      <c r="R21" s="143"/>
      <c r="S21" s="163" t="s">
        <v>328</v>
      </c>
      <c r="T21" s="138"/>
      <c r="U21" s="163"/>
      <c r="V21" s="163" t="s">
        <v>329</v>
      </c>
      <c r="W21" s="138"/>
      <c r="X21" s="143"/>
      <c r="Y21" s="166"/>
      <c r="Z21" s="234" t="s">
        <v>330</v>
      </c>
      <c r="AA21" s="234"/>
      <c r="AB21" s="234"/>
    </row>
    <row r="22" spans="1:28" s="170" customFormat="1" ht="15" customHeight="1">
      <c r="A22" s="167"/>
      <c r="B22" s="167"/>
      <c r="C22" s="168"/>
      <c r="D22" s="167"/>
      <c r="E22" s="163"/>
      <c r="F22" s="169"/>
      <c r="G22" s="169"/>
      <c r="H22" s="169"/>
      <c r="I22" s="169"/>
      <c r="J22" s="167"/>
      <c r="L22" s="167"/>
      <c r="M22" s="167"/>
      <c r="N22" s="167"/>
      <c r="O22" s="167"/>
      <c r="P22" s="167"/>
      <c r="Q22" s="167"/>
      <c r="R22" s="167"/>
      <c r="S22" s="163" t="s">
        <v>331</v>
      </c>
      <c r="T22" s="169"/>
      <c r="U22" s="169"/>
      <c r="V22" s="169"/>
      <c r="W22" s="169"/>
      <c r="X22" s="171"/>
      <c r="Y22" s="171"/>
      <c r="Z22" s="171"/>
      <c r="AA22" s="171"/>
      <c r="AB22" s="171"/>
    </row>
    <row r="23" spans="1:28" s="170" customFormat="1" ht="6.75" customHeight="1">
      <c r="B23" s="167"/>
      <c r="C23" s="167"/>
      <c r="D23" s="167"/>
      <c r="E23" s="169"/>
      <c r="F23" s="169"/>
      <c r="G23" s="169"/>
      <c r="H23" s="169"/>
      <c r="I23" s="169"/>
      <c r="J23" s="167"/>
      <c r="L23" s="167"/>
      <c r="M23" s="167"/>
      <c r="N23" s="167"/>
      <c r="P23" s="167"/>
      <c r="Q23" s="167"/>
      <c r="R23" s="167"/>
      <c r="S23" s="169"/>
      <c r="T23" s="169"/>
      <c r="U23" s="169"/>
      <c r="V23" s="169"/>
      <c r="W23" s="169"/>
      <c r="X23" s="171"/>
      <c r="Y23" s="171"/>
      <c r="Z23" s="171"/>
      <c r="AA23" s="171"/>
      <c r="AB23" s="171"/>
    </row>
    <row r="24" spans="1:28" s="170" customFormat="1" ht="14.25">
      <c r="B24" s="171"/>
      <c r="C24" s="171"/>
      <c r="D24" s="171"/>
      <c r="E24" s="169"/>
      <c r="F24" s="169"/>
      <c r="G24" s="169"/>
      <c r="H24" s="169"/>
      <c r="I24" s="169"/>
      <c r="J24" s="171"/>
      <c r="L24" s="171"/>
      <c r="M24" s="171"/>
      <c r="N24" s="171"/>
      <c r="O24" s="170" t="s">
        <v>332</v>
      </c>
      <c r="P24" s="171"/>
      <c r="Q24" s="171"/>
      <c r="R24" s="171"/>
      <c r="S24" s="169"/>
      <c r="T24" s="169"/>
      <c r="U24" s="169"/>
      <c r="V24" s="169"/>
      <c r="W24" s="169"/>
      <c r="X24" s="171"/>
      <c r="Y24" s="171"/>
      <c r="Z24" s="171"/>
      <c r="AA24" s="171"/>
      <c r="AB24" s="171"/>
    </row>
    <row r="25" spans="1:28" s="170" customFormat="1" ht="14.25">
      <c r="B25" s="171"/>
      <c r="C25" s="171"/>
      <c r="D25" s="171"/>
      <c r="E25" s="169"/>
      <c r="F25" s="169"/>
      <c r="G25" s="169"/>
      <c r="H25" s="169"/>
      <c r="I25" s="169"/>
      <c r="J25" s="171"/>
      <c r="K25" s="171"/>
      <c r="L25" s="171"/>
      <c r="M25" s="171"/>
      <c r="N25" s="171"/>
      <c r="O25" s="170" t="s">
        <v>333</v>
      </c>
      <c r="P25" s="171"/>
      <c r="Q25" s="171"/>
      <c r="R25" s="171"/>
      <c r="S25" s="169"/>
      <c r="T25" s="169"/>
      <c r="U25" s="169"/>
      <c r="V25" s="169"/>
      <c r="W25" s="169"/>
      <c r="X25" s="169"/>
      <c r="Y25" s="169"/>
      <c r="Z25" s="169"/>
      <c r="AA25" s="169"/>
      <c r="AB25" s="169"/>
    </row>
  </sheetData>
  <sheetProtection selectLockedCells="1" selectUnlockedCells="1"/>
  <mergeCells count="42">
    <mergeCell ref="A8:B8"/>
    <mergeCell ref="O8:P8"/>
    <mergeCell ref="A3:N3"/>
    <mergeCell ref="O3:AA3"/>
    <mergeCell ref="F4:J4"/>
    <mergeCell ref="S4:X4"/>
    <mergeCell ref="Z4:AA4"/>
    <mergeCell ref="A5:B6"/>
    <mergeCell ref="C5:C6"/>
    <mergeCell ref="D5:E5"/>
    <mergeCell ref="F5:L5"/>
    <mergeCell ref="M5:N5"/>
    <mergeCell ref="O5:P6"/>
    <mergeCell ref="Q5:Z5"/>
    <mergeCell ref="AA5:AA6"/>
    <mergeCell ref="A7:B7"/>
    <mergeCell ref="O7:P7"/>
    <mergeCell ref="A9:B9"/>
    <mergeCell ref="O9:P9"/>
    <mergeCell ref="A10:B10"/>
    <mergeCell ref="O10:P10"/>
    <mergeCell ref="A11:B11"/>
    <mergeCell ref="O11:P11"/>
    <mergeCell ref="A12:B12"/>
    <mergeCell ref="O12:P12"/>
    <mergeCell ref="A13:B13"/>
    <mergeCell ref="O13:P13"/>
    <mergeCell ref="A14:B14"/>
    <mergeCell ref="O14:P14"/>
    <mergeCell ref="A15:B15"/>
    <mergeCell ref="O15:P15"/>
    <mergeCell ref="A16:B16"/>
    <mergeCell ref="O16:P16"/>
    <mergeCell ref="A17:B17"/>
    <mergeCell ref="O17:P17"/>
    <mergeCell ref="Z21:AB21"/>
    <mergeCell ref="A18:B18"/>
    <mergeCell ref="O18:P18"/>
    <mergeCell ref="A19:B19"/>
    <mergeCell ref="O19:P19"/>
    <mergeCell ref="A20:B20"/>
    <mergeCell ref="O20:P20"/>
  </mergeCells>
  <phoneticPr fontId="37" type="noConversion"/>
  <pageMargins left="0.51181102362204722" right="0.51181102362204722" top="0.70866141732283472" bottom="0.31496062992125984" header="0.31496062992125984" footer="0.31496062992125984"/>
  <pageSetup paperSize="9" scale="81" firstPageNumber="0" orientation="landscape" r:id="rId1"/>
  <headerFooter alignWithMargins="0"/>
  <colBreaks count="1" manualBreakCount="1">
    <brk id="1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5"/>
  <sheetViews>
    <sheetView zoomScale="75" zoomScaleNormal="75" workbookViewId="0"/>
  </sheetViews>
  <sheetFormatPr defaultRowHeight="16.5"/>
  <cols>
    <col min="1" max="1" width="142.5" customWidth="1"/>
  </cols>
  <sheetData>
    <row r="1" spans="1:1" ht="31.5">
      <c r="A1" s="74" t="s">
        <v>138</v>
      </c>
    </row>
    <row r="2" spans="1:1" ht="19.5">
      <c r="A2" s="76" t="s">
        <v>207</v>
      </c>
    </row>
    <row r="3" spans="1:1" ht="19.5">
      <c r="A3" s="76" t="s">
        <v>208</v>
      </c>
    </row>
    <row r="4" spans="1:1" ht="19.5">
      <c r="A4" s="76" t="s">
        <v>103</v>
      </c>
    </row>
    <row r="5" spans="1:1" ht="19.5">
      <c r="A5" s="78" t="s">
        <v>112</v>
      </c>
    </row>
    <row r="6" spans="1:1" ht="19.5">
      <c r="A6" s="78" t="s">
        <v>104</v>
      </c>
    </row>
    <row r="7" spans="1:1" ht="19.5">
      <c r="A7" s="78" t="s">
        <v>209</v>
      </c>
    </row>
    <row r="8" spans="1:1" ht="19.5">
      <c r="A8" s="78" t="s">
        <v>210</v>
      </c>
    </row>
    <row r="9" spans="1:1" ht="19.5">
      <c r="A9" s="78" t="s">
        <v>105</v>
      </c>
    </row>
    <row r="10" spans="1:1" ht="19.5">
      <c r="A10" s="78" t="s">
        <v>211</v>
      </c>
    </row>
    <row r="11" spans="1:1" ht="19.5">
      <c r="A11" s="76" t="s">
        <v>106</v>
      </c>
    </row>
    <row r="12" spans="1:1" ht="19.5">
      <c r="A12" s="78" t="s">
        <v>125</v>
      </c>
    </row>
    <row r="13" spans="1:1" ht="19.5">
      <c r="A13" s="82" t="s">
        <v>212</v>
      </c>
    </row>
    <row r="14" spans="1:1" ht="19.5">
      <c r="A14" s="80" t="s">
        <v>213</v>
      </c>
    </row>
    <row r="15" spans="1:1" ht="19.5">
      <c r="A15" s="92" t="s">
        <v>118</v>
      </c>
    </row>
    <row r="16" spans="1:1" ht="19.5">
      <c r="A16" s="76" t="s">
        <v>107</v>
      </c>
    </row>
    <row r="17" spans="1:1" ht="19.5">
      <c r="A17" s="78" t="s">
        <v>214</v>
      </c>
    </row>
    <row r="18" spans="1:1" ht="19.5">
      <c r="A18" s="78" t="s">
        <v>215</v>
      </c>
    </row>
    <row r="19" spans="1:1" ht="19.5">
      <c r="A19" s="78" t="s">
        <v>217</v>
      </c>
    </row>
    <row r="20" spans="1:1" ht="19.5">
      <c r="A20" s="88" t="s">
        <v>216</v>
      </c>
    </row>
    <row r="21" spans="1:1" ht="19.5">
      <c r="A21" s="78" t="s">
        <v>218</v>
      </c>
    </row>
    <row r="22" spans="1:1" ht="19.5">
      <c r="A22" s="78" t="s">
        <v>219</v>
      </c>
    </row>
    <row r="23" spans="1:1" ht="19.5">
      <c r="A23" s="114" t="s">
        <v>220</v>
      </c>
    </row>
    <row r="24" spans="1:1" ht="19.5">
      <c r="A24" s="114" t="s">
        <v>221</v>
      </c>
    </row>
    <row r="25" spans="1:1" ht="19.5">
      <c r="A25" s="78" t="s">
        <v>139</v>
      </c>
    </row>
    <row r="26" spans="1:1" ht="19.5">
      <c r="A26" s="78" t="s">
        <v>224</v>
      </c>
    </row>
    <row r="27" spans="1:1" ht="19.5">
      <c r="A27" s="78" t="s">
        <v>142</v>
      </c>
    </row>
    <row r="28" spans="1:1" ht="19.5">
      <c r="A28" s="76" t="s">
        <v>135</v>
      </c>
    </row>
    <row r="29" spans="1:1" ht="19.5">
      <c r="A29" s="82" t="s">
        <v>247</v>
      </c>
    </row>
    <row r="30" spans="1:1" ht="19.5">
      <c r="A30" s="78" t="s">
        <v>222</v>
      </c>
    </row>
    <row r="31" spans="1:1" ht="19.5">
      <c r="A31" s="76" t="s">
        <v>111</v>
      </c>
    </row>
    <row r="32" spans="1:1" ht="19.5">
      <c r="A32" s="82" t="s">
        <v>223</v>
      </c>
    </row>
    <row r="33" spans="1:1" ht="39">
      <c r="A33" s="82" t="s">
        <v>225</v>
      </c>
    </row>
    <row r="34" spans="1:1" ht="19.5">
      <c r="A34" s="76" t="s">
        <v>148</v>
      </c>
    </row>
    <row r="35" spans="1:1" ht="20.25" thickBot="1">
      <c r="A35" s="83" t="s">
        <v>149</v>
      </c>
    </row>
  </sheetData>
  <phoneticPr fontId="37" type="noConversion"/>
  <hyperlinks>
    <hyperlink ref="A14" r:id="rId1" display="＊電子媒體：（v）線上書刊及資料庫，網址：https://www.matsu.gov.tw/chhtml/Downloadclass/371030000A0012/2039?cclassid=300" xr:uid="{D74CF2C6-1B74-4AD8-82C9-1E601D2D6989}"/>
  </hyperlinks>
  <pageMargins left="0.70866141732283472" right="0.70866141732283472" top="0.74803149606299213" bottom="0.74803149606299213" header="0.31496062992125984" footer="0.31496062992125984"/>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5"/>
  <sheetViews>
    <sheetView topLeftCell="A5" workbookViewId="0"/>
  </sheetViews>
  <sheetFormatPr defaultRowHeight="16.5"/>
  <cols>
    <col min="1" max="1" width="124" customWidth="1"/>
  </cols>
  <sheetData>
    <row r="1" spans="1:1" ht="31.5">
      <c r="A1" s="74" t="s">
        <v>138</v>
      </c>
    </row>
    <row r="2" spans="1:1" ht="19.5">
      <c r="A2" s="76" t="s">
        <v>207</v>
      </c>
    </row>
    <row r="3" spans="1:1" ht="19.5">
      <c r="A3" s="76" t="s">
        <v>226</v>
      </c>
    </row>
    <row r="4" spans="1:1" ht="19.5">
      <c r="A4" s="76" t="s">
        <v>103</v>
      </c>
    </row>
    <row r="5" spans="1:1" ht="19.5">
      <c r="A5" s="78" t="s">
        <v>112</v>
      </c>
    </row>
    <row r="6" spans="1:1" ht="19.5">
      <c r="A6" s="78" t="s">
        <v>104</v>
      </c>
    </row>
    <row r="7" spans="1:1" ht="19.5">
      <c r="A7" s="78" t="s">
        <v>209</v>
      </c>
    </row>
    <row r="8" spans="1:1" ht="19.5">
      <c r="A8" s="78" t="s">
        <v>210</v>
      </c>
    </row>
    <row r="9" spans="1:1" ht="19.5">
      <c r="A9" s="78" t="s">
        <v>105</v>
      </c>
    </row>
    <row r="10" spans="1:1" ht="19.5">
      <c r="A10" s="78" t="s">
        <v>211</v>
      </c>
    </row>
    <row r="11" spans="1:1" ht="19.5">
      <c r="A11" s="76" t="s">
        <v>106</v>
      </c>
    </row>
    <row r="12" spans="1:1" ht="19.5">
      <c r="A12" s="78" t="s">
        <v>125</v>
      </c>
    </row>
    <row r="13" spans="1:1" ht="19.5">
      <c r="A13" s="82" t="s">
        <v>212</v>
      </c>
    </row>
    <row r="14" spans="1:1" ht="19.5">
      <c r="A14" s="80" t="s">
        <v>213</v>
      </c>
    </row>
    <row r="15" spans="1:1" ht="19.5">
      <c r="A15" s="92" t="s">
        <v>118</v>
      </c>
    </row>
    <row r="16" spans="1:1" ht="19.5">
      <c r="A16" s="76" t="s">
        <v>107</v>
      </c>
    </row>
    <row r="17" spans="1:1" ht="19.5">
      <c r="A17" s="78" t="s">
        <v>227</v>
      </c>
    </row>
    <row r="18" spans="1:1" ht="19.5">
      <c r="A18" s="78" t="s">
        <v>215</v>
      </c>
    </row>
    <row r="19" spans="1:1" ht="19.5">
      <c r="A19" s="78" t="s">
        <v>217</v>
      </c>
    </row>
    <row r="20" spans="1:1" ht="19.5">
      <c r="A20" s="88" t="s">
        <v>228</v>
      </c>
    </row>
    <row r="21" spans="1:1" ht="19.5">
      <c r="A21" s="78" t="s">
        <v>218</v>
      </c>
    </row>
    <row r="22" spans="1:1" ht="19.5">
      <c r="A22" s="78" t="s">
        <v>219</v>
      </c>
    </row>
    <row r="23" spans="1:1" s="77" customFormat="1" ht="19.5">
      <c r="A23" s="115" t="s">
        <v>220</v>
      </c>
    </row>
    <row r="24" spans="1:1" s="77" customFormat="1" ht="19.5">
      <c r="A24" s="115" t="s">
        <v>229</v>
      </c>
    </row>
    <row r="25" spans="1:1" s="77" customFormat="1" ht="19.5">
      <c r="A25" s="78" t="s">
        <v>242</v>
      </c>
    </row>
    <row r="26" spans="1:1" ht="19.5">
      <c r="A26" s="78" t="s">
        <v>230</v>
      </c>
    </row>
    <row r="27" spans="1:1" ht="19.5">
      <c r="A27" s="78" t="s">
        <v>142</v>
      </c>
    </row>
    <row r="28" spans="1:1" ht="19.5">
      <c r="A28" s="76" t="s">
        <v>135</v>
      </c>
    </row>
    <row r="29" spans="1:1" ht="19.5">
      <c r="A29" s="82" t="s">
        <v>247</v>
      </c>
    </row>
    <row r="30" spans="1:1" ht="19.5">
      <c r="A30" s="78" t="s">
        <v>222</v>
      </c>
    </row>
    <row r="31" spans="1:1" ht="19.5">
      <c r="A31" s="76" t="s">
        <v>111</v>
      </c>
    </row>
    <row r="32" spans="1:1" ht="19.5">
      <c r="A32" s="82" t="s">
        <v>223</v>
      </c>
    </row>
    <row r="33" spans="1:1" ht="39">
      <c r="A33" s="82" t="s">
        <v>225</v>
      </c>
    </row>
    <row r="34" spans="1:1" ht="19.5">
      <c r="A34" s="76" t="s">
        <v>148</v>
      </c>
    </row>
    <row r="35" spans="1:1" ht="20.25" thickBot="1">
      <c r="A35" s="83" t="s">
        <v>149</v>
      </c>
    </row>
  </sheetData>
  <phoneticPr fontId="37" type="noConversion"/>
  <hyperlinks>
    <hyperlink ref="A14" r:id="rId1" display="＊電子媒體：（v）線上書刊及資料庫，網址：https://www.matsu.gov.tw/chhtml/Downloadclass/371030000A0012/2039?cclassid=300" xr:uid="{215898FD-AE91-49ED-AB71-0A8DAED547FB}"/>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5"/>
  <sheetViews>
    <sheetView topLeftCell="A10" workbookViewId="0"/>
  </sheetViews>
  <sheetFormatPr defaultRowHeight="16.5"/>
  <cols>
    <col min="1" max="1" width="124.875" customWidth="1"/>
  </cols>
  <sheetData>
    <row r="1" spans="1:1" ht="31.5">
      <c r="A1" s="74" t="s">
        <v>138</v>
      </c>
    </row>
    <row r="2" spans="1:1" ht="19.5">
      <c r="A2" s="76" t="s">
        <v>207</v>
      </c>
    </row>
    <row r="3" spans="1:1" ht="19.5">
      <c r="A3" s="76" t="s">
        <v>231</v>
      </c>
    </row>
    <row r="4" spans="1:1" ht="19.5">
      <c r="A4" s="76" t="s">
        <v>103</v>
      </c>
    </row>
    <row r="5" spans="1:1" ht="19.5">
      <c r="A5" s="78" t="s">
        <v>112</v>
      </c>
    </row>
    <row r="6" spans="1:1" ht="19.5">
      <c r="A6" s="78" t="s">
        <v>104</v>
      </c>
    </row>
    <row r="7" spans="1:1" ht="19.5">
      <c r="A7" s="78" t="s">
        <v>209</v>
      </c>
    </row>
    <row r="8" spans="1:1" ht="19.5">
      <c r="A8" s="78" t="s">
        <v>210</v>
      </c>
    </row>
    <row r="9" spans="1:1" ht="19.5">
      <c r="A9" s="78" t="s">
        <v>105</v>
      </c>
    </row>
    <row r="10" spans="1:1" ht="19.5">
      <c r="A10" s="78" t="s">
        <v>211</v>
      </c>
    </row>
    <row r="11" spans="1:1" ht="19.5">
      <c r="A11" s="76" t="s">
        <v>106</v>
      </c>
    </row>
    <row r="12" spans="1:1" ht="19.5">
      <c r="A12" s="78" t="s">
        <v>125</v>
      </c>
    </row>
    <row r="13" spans="1:1" ht="19.5">
      <c r="A13" s="82" t="s">
        <v>212</v>
      </c>
    </row>
    <row r="14" spans="1:1" ht="19.5">
      <c r="A14" s="80" t="s">
        <v>213</v>
      </c>
    </row>
    <row r="15" spans="1:1" ht="19.5">
      <c r="A15" s="92" t="s">
        <v>118</v>
      </c>
    </row>
    <row r="16" spans="1:1" ht="19.5">
      <c r="A16" s="76" t="s">
        <v>107</v>
      </c>
    </row>
    <row r="17" spans="1:1" ht="19.5">
      <c r="A17" s="78" t="s">
        <v>227</v>
      </c>
    </row>
    <row r="18" spans="1:1" ht="19.5">
      <c r="A18" s="78" t="s">
        <v>215</v>
      </c>
    </row>
    <row r="19" spans="1:1" ht="19.5">
      <c r="A19" s="78" t="s">
        <v>217</v>
      </c>
    </row>
    <row r="20" spans="1:1" ht="19.5">
      <c r="A20" s="88" t="s">
        <v>233</v>
      </c>
    </row>
    <row r="21" spans="1:1" ht="19.5">
      <c r="A21" s="78" t="s">
        <v>218</v>
      </c>
    </row>
    <row r="22" spans="1:1" ht="19.5">
      <c r="A22" s="78" t="s">
        <v>219</v>
      </c>
    </row>
    <row r="23" spans="1:1" s="77" customFormat="1" ht="19.5">
      <c r="A23" s="115" t="s">
        <v>220</v>
      </c>
    </row>
    <row r="24" spans="1:1" s="77" customFormat="1" ht="19.5">
      <c r="A24" s="115" t="s">
        <v>234</v>
      </c>
    </row>
    <row r="25" spans="1:1" s="77" customFormat="1" ht="19.5">
      <c r="A25" s="78" t="s">
        <v>242</v>
      </c>
    </row>
    <row r="26" spans="1:1" s="77" customFormat="1" ht="19.5">
      <c r="A26" s="78" t="s">
        <v>243</v>
      </c>
    </row>
    <row r="27" spans="1:1" ht="19.5">
      <c r="A27" s="78" t="s">
        <v>142</v>
      </c>
    </row>
    <row r="28" spans="1:1" ht="19.5">
      <c r="A28" s="76" t="s">
        <v>135</v>
      </c>
    </row>
    <row r="29" spans="1:1" ht="19.5">
      <c r="A29" s="82" t="s">
        <v>247</v>
      </c>
    </row>
    <row r="30" spans="1:1" ht="19.5">
      <c r="A30" s="78" t="s">
        <v>222</v>
      </c>
    </row>
    <row r="31" spans="1:1" ht="19.5">
      <c r="A31" s="76" t="s">
        <v>111</v>
      </c>
    </row>
    <row r="32" spans="1:1" ht="19.5">
      <c r="A32" s="82" t="s">
        <v>223</v>
      </c>
    </row>
    <row r="33" spans="1:1" ht="39">
      <c r="A33" s="82" t="s">
        <v>225</v>
      </c>
    </row>
    <row r="34" spans="1:1" ht="19.5">
      <c r="A34" s="76" t="s">
        <v>148</v>
      </c>
    </row>
    <row r="35" spans="1:1" ht="20.25" thickBot="1">
      <c r="A35" s="83" t="s">
        <v>149</v>
      </c>
    </row>
  </sheetData>
  <phoneticPr fontId="37" type="noConversion"/>
  <hyperlinks>
    <hyperlink ref="A14" r:id="rId1" display="＊電子媒體：（v）線上書刊及資料庫，網址：https://www.matsu.gov.tw/chhtml/Downloadclass/371030000A0012/2039?cclassid=300" xr:uid="{BEA59311-C8D0-4C21-9071-2A46AF20B95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19</vt:i4>
      </vt:variant>
      <vt:variant>
        <vt:lpstr>具名範圍</vt:lpstr>
      </vt:variant>
      <vt:variant>
        <vt:i4>8</vt:i4>
      </vt:variant>
    </vt:vector>
  </HeadingPairs>
  <TitlesOfParts>
    <vt:vector size="27" baseType="lpstr">
      <vt:lpstr>預告統計資料發布時間表</vt:lpstr>
      <vt:lpstr>連江縣總預算歲出—政事別報表</vt:lpstr>
      <vt:lpstr>連江縣總預算歲入—來源別報表</vt:lpstr>
      <vt:lpstr>連江縣總預算歲出—機關別報表</vt:lpstr>
      <vt:lpstr>連江縣歲出用途別－資本門報表</vt:lpstr>
      <vt:lpstr>連江縣歲出用途別－經常門報表</vt:lpstr>
      <vt:lpstr>總預算歲入-來源別</vt:lpstr>
      <vt:lpstr>總預算歲出-政事別</vt:lpstr>
      <vt:lpstr>總預算歲出-機關別</vt:lpstr>
      <vt:lpstr>用途別-經常門</vt:lpstr>
      <vt:lpstr>用途別-資本門</vt:lpstr>
      <vt:lpstr>總決算歲入-來源別</vt:lpstr>
      <vt:lpstr>總決算歲出-政事別</vt:lpstr>
      <vt:lpstr>總決算歲出-機關別</vt:lpstr>
      <vt:lpstr>總決算自有財源與補助收入</vt:lpstr>
      <vt:lpstr>背景說明-人力資源</vt:lpstr>
      <vt:lpstr>背景說明-家庭收支</vt:lpstr>
      <vt:lpstr>連江縣馬祖地區人力資源調查重要結果表</vt:lpstr>
      <vt:lpstr>連江縣馬祖地區家庭收支調查主要結果表</vt:lpstr>
      <vt:lpstr>'背景說明-人力資源'!Print_Area</vt:lpstr>
      <vt:lpstr>'連江縣歲出用途別－經常門報表'!Print_Area</vt:lpstr>
      <vt:lpstr>'連江縣歲出用途別－資本門報表'!Print_Area</vt:lpstr>
      <vt:lpstr>連江縣總預算歲入—來源別報表!Print_Area</vt:lpstr>
      <vt:lpstr>連江縣總預算歲出—政事別報表!Print_Area</vt:lpstr>
      <vt:lpstr>連江縣總預算歲出—機關別報表!Print_Area</vt:lpstr>
      <vt:lpstr>預告統計資料發布時間表!Print_Titles</vt:lpstr>
      <vt:lpstr>連江縣歲出用途別_經常門</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PC-48</dc:creator>
  <cp:lastModifiedBy>馬秀燕</cp:lastModifiedBy>
  <cp:lastPrinted>2022-12-13T03:25:47Z</cp:lastPrinted>
  <dcterms:created xsi:type="dcterms:W3CDTF">2010-07-19T02:57:26Z</dcterms:created>
  <dcterms:modified xsi:type="dcterms:W3CDTF">2024-02-02T03:33:58Z</dcterms:modified>
</cp:coreProperties>
</file>