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2040" windowWidth="15360" windowHeight="8640" tabRatio="752"/>
  </bookViews>
  <sheets>
    <sheet name="發布時間表" sheetId="1" r:id="rId1"/>
    <sheet name="人力資源背景說明" sheetId="3" r:id="rId2"/>
    <sheet name="家庭收支資料背景說明" sheetId="2" r:id="rId3"/>
    <sheet name="家庭收支調查主要結果表" sheetId="5" r:id="rId4"/>
    <sheet name="人力資源調查重要結果" sheetId="4" r:id="rId5"/>
  </sheets>
  <definedNames>
    <definedName name="_xlnm.Print_Area">#REF!</definedName>
    <definedName name="PRINT_AREA_MI">#REF!</definedName>
    <definedName name="_xlnm.Print_Titles" localSheetId="0">發布時間表!$2:$11</definedName>
  </definedNames>
  <calcPr calcId="162913"/>
</workbook>
</file>

<file path=xl/calcChain.xml><?xml version="1.0" encoding="utf-8"?>
<calcChain xmlns="http://schemas.openxmlformats.org/spreadsheetml/2006/main">
  <c r="V29" i="4" l="1"/>
  <c r="U27" i="4"/>
  <c r="R23" i="4"/>
  <c r="S23" i="4"/>
  <c r="R24" i="4"/>
  <c r="S24" i="4"/>
  <c r="T23" i="4"/>
  <c r="T24" i="4"/>
  <c r="Q23" i="4"/>
  <c r="Q24" i="4"/>
  <c r="N23" i="4"/>
  <c r="N24" i="4"/>
  <c r="K22" i="4"/>
  <c r="K23" i="4"/>
  <c r="K24" i="4"/>
  <c r="H22" i="4"/>
  <c r="H23" i="4"/>
  <c r="H24" i="4"/>
  <c r="E23" i="4"/>
  <c r="E24" i="4"/>
  <c r="B24" i="4"/>
  <c r="B22" i="4" l="1"/>
  <c r="B23" i="4"/>
  <c r="P25" i="4" l="1"/>
  <c r="O25" i="4"/>
  <c r="M25" i="4"/>
  <c r="L25" i="4"/>
  <c r="J25" i="4"/>
  <c r="I25" i="4"/>
  <c r="D25" i="4"/>
  <c r="C25" i="4"/>
  <c r="F26" i="4"/>
  <c r="F27" i="4"/>
  <c r="F28" i="4"/>
  <c r="F29" i="4"/>
  <c r="G29" i="4"/>
  <c r="G28" i="4"/>
  <c r="G27" i="4"/>
  <c r="G26" i="4"/>
  <c r="U22" i="4"/>
  <c r="V22" i="4"/>
  <c r="R22" i="4"/>
  <c r="S22" i="4"/>
  <c r="N22" i="4"/>
  <c r="T22" i="4"/>
  <c r="E22" i="4"/>
  <c r="Q22" i="4" s="1"/>
  <c r="K25" i="4" l="1"/>
  <c r="G25" i="4"/>
  <c r="F25" i="4"/>
  <c r="U25" i="4" s="1"/>
  <c r="H25" i="4"/>
  <c r="N27" i="4"/>
  <c r="N28" i="4"/>
  <c r="N29" i="4"/>
  <c r="N26" i="4"/>
  <c r="K27" i="4"/>
  <c r="K28" i="4"/>
  <c r="H27" i="4"/>
  <c r="H28" i="4"/>
  <c r="H29" i="4"/>
  <c r="V27" i="4"/>
  <c r="U28" i="4"/>
  <c r="V28" i="4"/>
  <c r="U29" i="4"/>
  <c r="U26" i="4"/>
  <c r="V26" i="4"/>
  <c r="H26" i="4"/>
  <c r="E28" i="4"/>
  <c r="B26" i="4"/>
  <c r="B27" i="4"/>
  <c r="B28" i="4"/>
  <c r="B29" i="4"/>
  <c r="B6" i="4"/>
  <c r="F6" i="4"/>
  <c r="R6" i="4" s="1"/>
  <c r="G6" i="4"/>
  <c r="V6" i="4" s="1"/>
  <c r="H6" i="4"/>
  <c r="K6" i="4"/>
  <c r="N6" i="4"/>
  <c r="S6" i="4"/>
  <c r="B7" i="4"/>
  <c r="F7" i="4"/>
  <c r="G7" i="4"/>
  <c r="H7" i="4"/>
  <c r="K7" i="4"/>
  <c r="N7" i="4"/>
  <c r="R7" i="4"/>
  <c r="U7" i="4"/>
  <c r="B8" i="4"/>
  <c r="F8" i="4"/>
  <c r="R8" i="4" s="1"/>
  <c r="G8" i="4"/>
  <c r="S8" i="4" s="1"/>
  <c r="H8" i="4"/>
  <c r="K8" i="4"/>
  <c r="N8" i="4"/>
  <c r="U8" i="4"/>
  <c r="B9" i="4"/>
  <c r="F9" i="4"/>
  <c r="G9" i="4"/>
  <c r="S9" i="4" s="1"/>
  <c r="H9" i="4"/>
  <c r="K9" i="4"/>
  <c r="N9" i="4"/>
  <c r="B10" i="4"/>
  <c r="F10" i="4"/>
  <c r="R10" i="4" s="1"/>
  <c r="G10" i="4"/>
  <c r="V10" i="4" s="1"/>
  <c r="H10" i="4"/>
  <c r="K10" i="4"/>
  <c r="N10" i="4"/>
  <c r="S10" i="4"/>
  <c r="B11" i="4"/>
  <c r="F11" i="4"/>
  <c r="R11" i="4" s="1"/>
  <c r="G11" i="4"/>
  <c r="V11" i="4" s="1"/>
  <c r="H11" i="4"/>
  <c r="K11" i="4"/>
  <c r="N11" i="4"/>
  <c r="S11" i="4"/>
  <c r="B12" i="4"/>
  <c r="F12" i="4"/>
  <c r="G12" i="4"/>
  <c r="S12" i="4" s="1"/>
  <c r="H12" i="4"/>
  <c r="K12" i="4"/>
  <c r="N12" i="4"/>
  <c r="B13" i="4"/>
  <c r="F13" i="4"/>
  <c r="U13" i="4" s="1"/>
  <c r="G13" i="4"/>
  <c r="S13" i="4" s="1"/>
  <c r="H13" i="4"/>
  <c r="K13" i="4"/>
  <c r="N13" i="4"/>
  <c r="B14" i="4"/>
  <c r="F14" i="4"/>
  <c r="R14" i="4" s="1"/>
  <c r="G14" i="4"/>
  <c r="V14" i="4" s="1"/>
  <c r="H14" i="4"/>
  <c r="K14" i="4"/>
  <c r="N14" i="4"/>
  <c r="B15" i="4"/>
  <c r="F15" i="4"/>
  <c r="R15" i="4" s="1"/>
  <c r="G15" i="4"/>
  <c r="S15" i="4" s="1"/>
  <c r="H15" i="4"/>
  <c r="K15" i="4"/>
  <c r="N15" i="4"/>
  <c r="U15" i="4"/>
  <c r="B16" i="4"/>
  <c r="F16" i="4"/>
  <c r="R16" i="4" s="1"/>
  <c r="G16" i="4"/>
  <c r="S16" i="4" s="1"/>
  <c r="H16" i="4"/>
  <c r="K16" i="4"/>
  <c r="N16" i="4"/>
  <c r="U16" i="4"/>
  <c r="B17" i="4"/>
  <c r="F17" i="4"/>
  <c r="R17" i="4" s="1"/>
  <c r="G17" i="4"/>
  <c r="V17" i="4" s="1"/>
  <c r="H17" i="4"/>
  <c r="K17" i="4"/>
  <c r="N17" i="4"/>
  <c r="B18" i="4"/>
  <c r="F18" i="4"/>
  <c r="R18" i="4" s="1"/>
  <c r="G18" i="4"/>
  <c r="V18" i="4" s="1"/>
  <c r="H18" i="4"/>
  <c r="K18" i="4"/>
  <c r="N18" i="4"/>
  <c r="B19" i="4"/>
  <c r="F19" i="4"/>
  <c r="G19" i="4"/>
  <c r="S19" i="4" s="1"/>
  <c r="H19" i="4"/>
  <c r="K19" i="4"/>
  <c r="N19" i="4"/>
  <c r="B20" i="4"/>
  <c r="F20" i="4"/>
  <c r="U20" i="4" s="1"/>
  <c r="G20" i="4"/>
  <c r="S20" i="4" s="1"/>
  <c r="H20" i="4"/>
  <c r="K20" i="4"/>
  <c r="N20" i="4"/>
  <c r="V20" i="4"/>
  <c r="B21" i="4"/>
  <c r="F21" i="4"/>
  <c r="R21" i="4" s="1"/>
  <c r="G21" i="4"/>
  <c r="V21" i="4" s="1"/>
  <c r="H21" i="4"/>
  <c r="K21" i="4"/>
  <c r="N21" i="4"/>
  <c r="B25" i="4"/>
  <c r="N25" i="4"/>
  <c r="R25" i="4" l="1"/>
  <c r="E15" i="4"/>
  <c r="Q15" i="4" s="1"/>
  <c r="V19" i="4"/>
  <c r="S14" i="4"/>
  <c r="U21" i="4"/>
  <c r="T15" i="4"/>
  <c r="E7" i="4"/>
  <c r="Q7" i="4" s="1"/>
  <c r="E25" i="4"/>
  <c r="T25" i="4" s="1"/>
  <c r="S25" i="4"/>
  <c r="T28" i="4"/>
  <c r="V25" i="4"/>
  <c r="E20" i="4"/>
  <c r="E19" i="4"/>
  <c r="Q19" i="4" s="1"/>
  <c r="E9" i="4"/>
  <c r="S18" i="4"/>
  <c r="V8" i="4"/>
  <c r="E12" i="4"/>
  <c r="T12" i="4" s="1"/>
  <c r="V16" i="4"/>
  <c r="U12" i="4"/>
  <c r="R19" i="4"/>
  <c r="U17" i="4"/>
  <c r="V15" i="4"/>
  <c r="E13" i="4"/>
  <c r="Q13" i="4" s="1"/>
  <c r="R12" i="4"/>
  <c r="U11" i="4"/>
  <c r="E11" i="4"/>
  <c r="Q11" i="4" s="1"/>
  <c r="E8" i="4"/>
  <c r="S7" i="4"/>
  <c r="R20" i="4"/>
  <c r="U19" i="4"/>
  <c r="E16" i="4"/>
  <c r="T16" i="4" s="1"/>
  <c r="V12" i="4"/>
  <c r="U9" i="4"/>
  <c r="V7" i="4"/>
  <c r="R28" i="4"/>
  <c r="T7" i="4"/>
  <c r="T13" i="4"/>
  <c r="T8" i="4"/>
  <c r="Q8" i="4"/>
  <c r="Q16" i="4"/>
  <c r="T20" i="4"/>
  <c r="Q20" i="4"/>
  <c r="T9" i="4"/>
  <c r="Q9" i="4"/>
  <c r="S21" i="4"/>
  <c r="E21" i="4"/>
  <c r="S17" i="4"/>
  <c r="E17" i="4"/>
  <c r="U18" i="4"/>
  <c r="U14" i="4"/>
  <c r="V13" i="4"/>
  <c r="R13" i="4"/>
  <c r="U10" i="4"/>
  <c r="V9" i="4"/>
  <c r="R9" i="4"/>
  <c r="U6" i="4"/>
  <c r="E29" i="4"/>
  <c r="Q29" i="4" s="1"/>
  <c r="E26" i="4"/>
  <c r="Q26" i="4" s="1"/>
  <c r="S29" i="4"/>
  <c r="R29" i="4"/>
  <c r="Q28" i="4"/>
  <c r="S26" i="4"/>
  <c r="E18" i="4"/>
  <c r="E14" i="4"/>
  <c r="E10" i="4"/>
  <c r="E6" i="4"/>
  <c r="E27" i="4"/>
  <c r="Q27" i="4" s="1"/>
  <c r="S27" i="4"/>
  <c r="R26" i="4"/>
  <c r="S28" i="4"/>
  <c r="R27" i="4"/>
  <c r="Q25" i="4" l="1"/>
  <c r="Q12" i="4"/>
  <c r="T19" i="4"/>
  <c r="T11" i="4"/>
  <c r="T26" i="4"/>
  <c r="T27" i="4"/>
  <c r="T14" i="4"/>
  <c r="Q14" i="4"/>
  <c r="Q17" i="4"/>
  <c r="T17" i="4"/>
  <c r="T29" i="4"/>
  <c r="T18" i="4"/>
  <c r="Q18" i="4"/>
  <c r="T10" i="4"/>
  <c r="Q10" i="4"/>
  <c r="T6" i="4"/>
  <c r="Q6" i="4"/>
  <c r="Q21" i="4"/>
  <c r="T21" i="4"/>
</calcChain>
</file>

<file path=xl/sharedStrings.xml><?xml version="1.0" encoding="utf-8"?>
<sst xmlns="http://schemas.openxmlformats.org/spreadsheetml/2006/main" count="230" uniqueCount="157">
  <si>
    <t>備 註</t>
  </si>
  <si>
    <t>資 料 種 類</t>
  </si>
  <si>
    <t>發布形式</t>
  </si>
  <si>
    <t>10月</t>
  </si>
  <si>
    <t>12月</t>
  </si>
  <si>
    <t>99年</t>
    <phoneticPr fontId="2" type="noConversion"/>
  </si>
  <si>
    <t>100年</t>
    <phoneticPr fontId="2" type="noConversion"/>
  </si>
  <si>
    <t>7月</t>
    <phoneticPr fontId="2" type="noConversion"/>
  </si>
  <si>
    <t>8月</t>
  </si>
  <si>
    <t>9月</t>
  </si>
  <si>
    <t>11月</t>
  </si>
  <si>
    <t>1月</t>
    <phoneticPr fontId="2" type="noConversion"/>
  </si>
  <si>
    <t>2月</t>
  </si>
  <si>
    <t>3月</t>
  </si>
  <si>
    <t>4月</t>
  </si>
  <si>
    <t>5月</t>
  </si>
  <si>
    <t>6月</t>
  </si>
  <si>
    <t>100年</t>
    <phoneticPr fontId="2" type="noConversion"/>
  </si>
  <si>
    <t>101年</t>
  </si>
  <si>
    <t>網際網路</t>
  </si>
  <si>
    <t>資 料 項 目</t>
    <phoneticPr fontId="2" type="noConversion"/>
  </si>
  <si>
    <t>說明：1.點選資料項目可以連結資料背景說明。</t>
    <phoneticPr fontId="2" type="noConversion"/>
  </si>
  <si>
    <t xml:space="preserve">            2.若資料項目之發布形式為網際網路時，點選預定發布時間欄位之發布資料時間連結資料表。</t>
    <phoneticPr fontId="2" type="noConversion"/>
  </si>
  <si>
    <t>報告分析</t>
    <phoneticPr fontId="2" type="noConversion"/>
  </si>
  <si>
    <t>電話：0836-23431</t>
    <phoneticPr fontId="2" type="noConversion"/>
  </si>
  <si>
    <t>傳真：0836-23024</t>
    <phoneticPr fontId="2" type="noConversion"/>
  </si>
  <si>
    <t>人力資源統計</t>
    <phoneticPr fontId="2" type="noConversion"/>
  </si>
  <si>
    <t>統計資料背景說明</t>
  </si>
  <si>
    <t>資料種類：家庭收支統計</t>
  </si>
  <si>
    <t>一、發布及編製機關單位</t>
  </si>
  <si>
    <t>二、發布形式</t>
  </si>
  <si>
    <t>三、資料範圍、週期及時效</t>
  </si>
  <si>
    <t>四、公開資料發布訊息</t>
  </si>
  <si>
    <t>五、資料品質</t>
  </si>
  <si>
    <t xml:space="preserve">  ＊聯絡電話：(0836)23431</t>
    <phoneticPr fontId="2" type="noConversion"/>
  </si>
  <si>
    <t xml:space="preserve">  ＊傳真：(0836)23024</t>
    <phoneticPr fontId="2" type="noConversion"/>
  </si>
  <si>
    <r>
      <t xml:space="preserve">  ＊電子信箱：</t>
    </r>
    <r>
      <rPr>
        <sz val="10"/>
        <color indexed="8"/>
        <rFont val="標楷體"/>
        <family val="4"/>
        <charset val="136"/>
      </rPr>
      <t>37103A</t>
    </r>
    <r>
      <rPr>
        <sz val="12"/>
        <color indexed="8"/>
        <rFont val="標楷體"/>
        <family val="4"/>
        <charset val="136"/>
      </rPr>
      <t>@ebas.gov.tw</t>
    </r>
    <phoneticPr fontId="2" type="noConversion"/>
  </si>
  <si>
    <t xml:space="preserve">  ＊口頭：（ ）記者會或說明會</t>
    <phoneticPr fontId="2" type="noConversion"/>
  </si>
  <si>
    <t xml:space="preserve">  ＊書面：（ ）新聞稿   （ ）報表  （ ）書刊，刊名：</t>
    <phoneticPr fontId="2" type="noConversion"/>
  </si>
  <si>
    <t xml:space="preserve">  ＊電子媒體：（v）線上書刊及資料庫，網址：  http://www.matsu.gov.tw/2008web/statistical_index.htm</t>
    <phoneticPr fontId="2" type="noConversion"/>
  </si>
  <si>
    <t xml:space="preserve">              （ ）磁片   （ ）光碟片  （ ）其他</t>
    <phoneticPr fontId="2" type="noConversion"/>
  </si>
  <si>
    <t xml:space="preserve">  ＊統計地區範圍及對象：凡居住於連江縣具有中華民國國籍，其戶籍為獨立設戶，戶內成員共同經濟生活之一
                        般家庭均為調查對象。</t>
    <phoneticPr fontId="2" type="noConversion"/>
  </si>
  <si>
    <t xml:space="preserve">  ＊統計標準時間：以全年之家庭經濟活動發生事實為準(動態資料以每年1月1日起至12月31日止全年累計數字為
                  準，靜態資料係以當年年底之數字為準)。</t>
    <phoneticPr fontId="2" type="noConversion"/>
  </si>
  <si>
    <t xml:space="preserve">  ＊統計項目定義：</t>
    <phoneticPr fontId="2" type="noConversion"/>
  </si>
  <si>
    <t xml:space="preserve">   (一)平均每戶家庭所得總額（經常性收入）係由受僱人員報酬、產業主所得、財產所得收入、經常移轉收入、
       雜項收入、自用住宅設算租金收入及自用住宅設算折舊所組成。</t>
    <phoneticPr fontId="2" type="noConversion"/>
  </si>
  <si>
    <t xml:space="preserve">   (二)平均每戶家庭支出係由消費性支出(含食、衣、住、行、育樂及醫療等各項消費支出)及非消費性支出(含
       利息及經常移轉支出)所組成。</t>
    <phoneticPr fontId="2" type="noConversion"/>
  </si>
  <si>
    <t xml:space="preserve">  ＊統計分類：家庭收支統計</t>
    <phoneticPr fontId="2" type="noConversion"/>
  </si>
  <si>
    <t xml:space="preserve">  ＊資料變革：無</t>
    <phoneticPr fontId="2" type="noConversion"/>
  </si>
  <si>
    <t xml:space="preserve">  ＊同步發送單位：無</t>
    <phoneticPr fontId="2" type="noConversion"/>
  </si>
  <si>
    <t xml:space="preserve">  ＊統計指標編製方法與資料來源說明：本調查係採用「分層二段隨機抽樣方法」，由本縣家戶抽選樣本，並由
    本室及鄉公所調查員實地訪問調查，經本室初審資料及院總處彙整調查資料後，依據院總處發布之家庭收支
    調查報告彙編。</t>
    <phoneticPr fontId="2" type="noConversion"/>
  </si>
  <si>
    <t xml:space="preserve">  ＊統計資料交叉查核及確保資料合理性之機制：收支科目及消費科目做極端值及交叉檢查，確保資料正確性。</t>
    <phoneticPr fontId="2" type="noConversion"/>
  </si>
  <si>
    <t>七、其他事項：無</t>
    <phoneticPr fontId="2" type="noConversion"/>
  </si>
  <si>
    <t xml:space="preserve">            3.若遇假日資料延後一天發布。</t>
    <phoneticPr fontId="2" type="noConversion"/>
  </si>
  <si>
    <t>六、須注意及預定改變之事項：無</t>
    <phoneticPr fontId="2" type="noConversion"/>
  </si>
  <si>
    <t xml:space="preserve">  ＊預告發布日期：每年10月底前上網發布。</t>
    <phoneticPr fontId="2" type="noConversion"/>
  </si>
  <si>
    <t xml:space="preserve">  ＊時效：10個月</t>
    <phoneticPr fontId="2" type="noConversion"/>
  </si>
  <si>
    <t xml:space="preserve">  ＊發布週期：年</t>
    <phoneticPr fontId="2" type="noConversion"/>
  </si>
  <si>
    <t>預 定 發 布 時 間</t>
    <phoneticPr fontId="2" type="noConversion"/>
  </si>
  <si>
    <t>家庭所得及支出統計</t>
    <phoneticPr fontId="2" type="noConversion"/>
  </si>
  <si>
    <t>7月</t>
  </si>
  <si>
    <t>單位：人、％</t>
    <phoneticPr fontId="2" type="noConversion"/>
  </si>
  <si>
    <r>
      <t xml:space="preserve">年別
</t>
    </r>
    <r>
      <rPr>
        <sz val="8"/>
        <rFont val="Times New Roman"/>
        <family val="1"/>
      </rPr>
      <t>Year</t>
    </r>
    <phoneticPr fontId="2" type="noConversion"/>
  </si>
  <si>
    <r>
      <t xml:space="preserve">十五歲以上民間人口
</t>
    </r>
    <r>
      <rPr>
        <sz val="8"/>
        <rFont val="Times New Roman"/>
        <family val="1"/>
      </rPr>
      <t>Civilian Population Aged 
15 Years &amp; Over</t>
    </r>
    <phoneticPr fontId="2" type="noConversion"/>
  </si>
  <si>
    <r>
      <t>勞動力</t>
    </r>
    <r>
      <rPr>
        <sz val="10"/>
        <rFont val="Times New Roman"/>
        <family val="1"/>
      </rPr>
      <t xml:space="preserve">  </t>
    </r>
    <phoneticPr fontId="2" type="noConversion"/>
  </si>
  <si>
    <t>Labor Force</t>
    <phoneticPr fontId="2" type="noConversion"/>
  </si>
  <si>
    <r>
      <t xml:space="preserve">非勞動力
</t>
    </r>
    <r>
      <rPr>
        <sz val="8"/>
        <rFont val="Times New Roman"/>
        <family val="1"/>
      </rPr>
      <t>Not in Labor Force</t>
    </r>
    <phoneticPr fontId="2" type="noConversion"/>
  </si>
  <si>
    <r>
      <t xml:space="preserve">勞動力參與率
</t>
    </r>
    <r>
      <rPr>
        <sz val="8"/>
        <rFont val="Times New Roman"/>
        <family val="1"/>
      </rPr>
      <t>Labor Force Participation Rate</t>
    </r>
    <phoneticPr fontId="2" type="noConversion"/>
  </si>
  <si>
    <r>
      <t xml:space="preserve">失業率
</t>
    </r>
    <r>
      <rPr>
        <sz val="8"/>
        <rFont val="Times New Roman"/>
        <family val="1"/>
      </rPr>
      <t>Unemployment Rate</t>
    </r>
    <phoneticPr fontId="2" type="noConversion"/>
  </si>
  <si>
    <r>
      <t>合計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>Total</t>
    </r>
    <phoneticPr fontId="2" type="noConversion"/>
  </si>
  <si>
    <r>
      <t>就業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>Employed</t>
    </r>
    <phoneticPr fontId="2" type="noConversion"/>
  </si>
  <si>
    <r>
      <t>失業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>Unemployed</t>
    </r>
    <phoneticPr fontId="2" type="noConversion"/>
  </si>
  <si>
    <r>
      <t xml:space="preserve">計
</t>
    </r>
    <r>
      <rPr>
        <sz val="8"/>
        <rFont val="Times New Roman"/>
        <family val="1"/>
      </rPr>
      <t>Total</t>
    </r>
    <phoneticPr fontId="2" type="noConversion"/>
  </si>
  <si>
    <r>
      <t xml:space="preserve">男
</t>
    </r>
    <r>
      <rPr>
        <sz val="8"/>
        <rFont val="Times New Roman"/>
        <family val="1"/>
      </rPr>
      <t>Male</t>
    </r>
    <phoneticPr fontId="2" type="noConversion"/>
  </si>
  <si>
    <r>
      <t xml:space="preserve">女
</t>
    </r>
    <r>
      <rPr>
        <sz val="8"/>
        <rFont val="Times New Roman"/>
        <family val="1"/>
      </rPr>
      <t>Female</t>
    </r>
    <phoneticPr fontId="2" type="noConversion"/>
  </si>
  <si>
    <r>
      <t xml:space="preserve">計
</t>
    </r>
    <r>
      <rPr>
        <sz val="8"/>
        <rFont val="Times New Roman"/>
        <family val="1"/>
      </rPr>
      <t>Sub-total</t>
    </r>
    <phoneticPr fontId="2" type="noConversion"/>
  </si>
  <si>
    <t>89年</t>
    <phoneticPr fontId="2" type="noConversion"/>
  </si>
  <si>
    <t>90年</t>
    <phoneticPr fontId="2" type="noConversion"/>
  </si>
  <si>
    <t>91年</t>
    <phoneticPr fontId="2" type="noConversion"/>
  </si>
  <si>
    <t>92年</t>
    <phoneticPr fontId="2" type="noConversion"/>
  </si>
  <si>
    <t>93年</t>
    <phoneticPr fontId="2" type="noConversion"/>
  </si>
  <si>
    <t>94年</t>
    <phoneticPr fontId="2" type="noConversion"/>
  </si>
  <si>
    <t>95年</t>
    <phoneticPr fontId="2" type="noConversion"/>
  </si>
  <si>
    <r>
      <t>103年</t>
    </r>
    <r>
      <rPr>
        <sz val="10"/>
        <rFont val="細明體"/>
        <family val="3"/>
        <charset val="136"/>
      </rPr>
      <t/>
    </r>
  </si>
  <si>
    <r>
      <t>104年</t>
    </r>
    <r>
      <rPr>
        <sz val="10"/>
        <rFont val="細明體"/>
        <family val="3"/>
        <charset val="136"/>
      </rPr>
      <t/>
    </r>
  </si>
  <si>
    <t>資料來源：主計處</t>
    <phoneticPr fontId="2" type="noConversion"/>
  </si>
  <si>
    <t>96年</t>
    <phoneticPr fontId="2" type="noConversion"/>
  </si>
  <si>
    <t>97年</t>
    <phoneticPr fontId="2" type="noConversion"/>
  </si>
  <si>
    <t>98年</t>
    <phoneticPr fontId="2" type="noConversion"/>
  </si>
  <si>
    <t>99年</t>
    <phoneticPr fontId="2" type="noConversion"/>
  </si>
  <si>
    <t>100年</t>
    <phoneticPr fontId="2" type="noConversion"/>
  </si>
  <si>
    <t>101年</t>
    <phoneticPr fontId="2" type="noConversion"/>
  </si>
  <si>
    <r>
      <t>102</t>
    </r>
    <r>
      <rPr>
        <sz val="10"/>
        <rFont val="細明體"/>
        <family val="3"/>
        <charset val="136"/>
      </rPr>
      <t>年</t>
    </r>
    <phoneticPr fontId="2" type="noConversion"/>
  </si>
  <si>
    <t>南竿鄉</t>
    <phoneticPr fontId="2" type="noConversion"/>
  </si>
  <si>
    <t>北竿鄉</t>
    <phoneticPr fontId="2" type="noConversion"/>
  </si>
  <si>
    <t>莒光鄉</t>
    <phoneticPr fontId="2" type="noConversion"/>
  </si>
  <si>
    <t>東引鄉</t>
    <phoneticPr fontId="2" type="noConversion"/>
  </si>
  <si>
    <t>單位：新臺幣元</t>
    <phoneticPr fontId="2" type="noConversion"/>
  </si>
  <si>
    <t>家庭戶數</t>
    <phoneticPr fontId="2" type="noConversion"/>
  </si>
  <si>
    <t>平均每戶人數</t>
    <phoneticPr fontId="2" type="noConversion"/>
  </si>
  <si>
    <t>平均每戶成年人數</t>
    <phoneticPr fontId="2" type="noConversion"/>
  </si>
  <si>
    <t>平均每戶就業人數</t>
    <phoneticPr fontId="2" type="noConversion"/>
  </si>
  <si>
    <t>平均每戶所得收入者人數</t>
    <phoneticPr fontId="2" type="noConversion"/>
  </si>
  <si>
    <t>一、所得收入總計</t>
    <phoneticPr fontId="2" type="noConversion"/>
  </si>
  <si>
    <t>二、非消費支出</t>
    <phoneticPr fontId="2" type="noConversion"/>
  </si>
  <si>
    <t>三、消費支出</t>
    <phoneticPr fontId="2" type="noConversion"/>
  </si>
  <si>
    <t>可支配所得</t>
    <phoneticPr fontId="2" type="noConversion"/>
  </si>
  <si>
    <t>最終消費支出</t>
    <phoneticPr fontId="2" type="noConversion"/>
  </si>
  <si>
    <t>儲蓄</t>
    <phoneticPr fontId="2" type="noConversion"/>
  </si>
  <si>
    <t>所得總額</t>
    <phoneticPr fontId="2" type="noConversion"/>
  </si>
  <si>
    <t>104年</t>
  </si>
  <si>
    <t>103年</t>
  </si>
  <si>
    <t>102年</t>
  </si>
  <si>
    <t>105年</t>
  </si>
  <si>
    <t xml:space="preserve">  1.受雇人員報酬</t>
    <phoneticPr fontId="2" type="noConversion"/>
  </si>
  <si>
    <t xml:space="preserve">  2.產業主所得</t>
    <phoneticPr fontId="2" type="noConversion"/>
  </si>
  <si>
    <t xml:space="preserve">  3.財產所得收入</t>
    <phoneticPr fontId="2" type="noConversion"/>
  </si>
  <si>
    <t xml:space="preserve">  4.自用住宅設算租金收入</t>
    <phoneticPr fontId="2" type="noConversion"/>
  </si>
  <si>
    <t xml:space="preserve">  5.經常移轉收入</t>
    <phoneticPr fontId="2" type="noConversion"/>
  </si>
  <si>
    <t xml:space="preserve">  6.雜項收入</t>
    <phoneticPr fontId="2" type="noConversion"/>
  </si>
  <si>
    <t xml:space="preserve">  1.利息支出</t>
    <phoneticPr fontId="2" type="noConversion"/>
  </si>
  <si>
    <t xml:space="preserve">  2.經常移轉支出</t>
    <phoneticPr fontId="2" type="noConversion"/>
  </si>
  <si>
    <t xml:space="preserve">  1.食品及非酒精飲料</t>
    <phoneticPr fontId="2" type="noConversion"/>
  </si>
  <si>
    <t xml:space="preserve">  2.菸酒及檳榔</t>
    <phoneticPr fontId="2" type="noConversion"/>
  </si>
  <si>
    <t xml:space="preserve">  3.衣著鞋襪及服飾用品</t>
    <phoneticPr fontId="2" type="noConversion"/>
  </si>
  <si>
    <t xml:space="preserve">  4.住宅服務、水電瓦斯及其他燃料</t>
    <phoneticPr fontId="2" type="noConversion"/>
  </si>
  <si>
    <t xml:space="preserve">  5.家具設備及家務維護</t>
    <phoneticPr fontId="2" type="noConversion"/>
  </si>
  <si>
    <t xml:space="preserve">  6.醫療保健</t>
    <phoneticPr fontId="2" type="noConversion"/>
  </si>
  <si>
    <t xml:space="preserve">  7.交通</t>
    <phoneticPr fontId="2" type="noConversion"/>
  </si>
  <si>
    <t xml:space="preserve">  8.通訊</t>
    <phoneticPr fontId="2" type="noConversion"/>
  </si>
  <si>
    <t xml:space="preserve">  9.休閒與文化</t>
    <phoneticPr fontId="2" type="noConversion"/>
  </si>
  <si>
    <t xml:space="preserve">  10.教育</t>
    <phoneticPr fontId="2" type="noConversion"/>
  </si>
  <si>
    <t xml:space="preserve">  11.餐廳及旅館</t>
    <phoneticPr fontId="2" type="noConversion"/>
  </si>
  <si>
    <t xml:space="preserve">  12.什項消費</t>
    <phoneticPr fontId="2" type="noConversion"/>
  </si>
  <si>
    <t>家庭收支調查主要結果表</t>
    <phoneticPr fontId="2" type="noConversion"/>
  </si>
  <si>
    <t>資料項目：家庭收支調查結果</t>
    <phoneticPr fontId="2" type="noConversion"/>
  </si>
  <si>
    <t>家庭收支調查結果</t>
    <phoneticPr fontId="2" type="noConversion"/>
  </si>
  <si>
    <t>人力資源調查結果</t>
    <phoneticPr fontId="2" type="noConversion"/>
  </si>
  <si>
    <t>連江縣馬祖地區人力資源調查重要結果</t>
    <phoneticPr fontId="2" type="noConversion"/>
  </si>
  <si>
    <t>服務單位：連江縣政府主計處</t>
    <phoneticPr fontId="2" type="noConversion"/>
  </si>
  <si>
    <t>連江縣政府主計處        預告統計資料發布時間表</t>
    <phoneticPr fontId="2" type="noConversion"/>
  </si>
  <si>
    <t xml:space="preserve">  ＊發布機關、單位：連江縣政府主計處</t>
    <phoneticPr fontId="2" type="noConversion"/>
  </si>
  <si>
    <t xml:space="preserve">  ＊編製單位：連江縣政府主計處</t>
    <phoneticPr fontId="2" type="noConversion"/>
  </si>
  <si>
    <t xml:space="preserve">  ＊統計單位：家庭收支及消費以「新臺幣元」為單位。</t>
    <phoneticPr fontId="2" type="noConversion"/>
  </si>
  <si>
    <t>106年</t>
  </si>
  <si>
    <r>
      <t>106年</t>
    </r>
    <r>
      <rPr>
        <sz val="10"/>
        <rFont val="細明體"/>
        <family val="3"/>
        <charset val="136"/>
      </rPr>
      <t/>
    </r>
  </si>
  <si>
    <r>
      <t>105年</t>
    </r>
    <r>
      <rPr>
        <sz val="10"/>
        <rFont val="細明體"/>
        <family val="3"/>
        <charset val="136"/>
      </rPr>
      <t/>
    </r>
  </si>
  <si>
    <r>
      <t>107年</t>
    </r>
    <r>
      <rPr>
        <sz val="10"/>
        <rFont val="細明體"/>
        <family val="3"/>
        <charset val="136"/>
      </rPr>
      <t/>
    </r>
  </si>
  <si>
    <t>107年</t>
  </si>
  <si>
    <t>上次預告日期:108年07月08日</t>
    <phoneticPr fontId="2" type="noConversion"/>
  </si>
  <si>
    <t>本次預告日期:109年01月18日</t>
    <phoneticPr fontId="2" type="noConversion"/>
  </si>
  <si>
    <t>109年</t>
    <phoneticPr fontId="2" type="noConversion"/>
  </si>
  <si>
    <t>31
17：00
(108年)</t>
    <phoneticPr fontId="2" type="noConversion"/>
  </si>
  <si>
    <t>30
17：00
(108年)</t>
    <phoneticPr fontId="2" type="noConversion"/>
  </si>
  <si>
    <r>
      <t>108年</t>
    </r>
    <r>
      <rPr>
        <sz val="10"/>
        <rFont val="細明體"/>
        <family val="3"/>
        <charset val="136"/>
      </rPr>
      <t/>
    </r>
  </si>
  <si>
    <t>聯絡人：高依萍</t>
    <phoneticPr fontId="2" type="noConversion"/>
  </si>
  <si>
    <t>電子信箱：  a0651@matsu.gov.tw</t>
    <phoneticPr fontId="2" type="noConversion"/>
  </si>
  <si>
    <t>108年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</si>
</sst>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&quot;$&quot;* #,##0_-;\-&quot;$&quot;* #,##0_-;_-&quot;$&quot;* &quot;-&quot;_-;_-@_-"/>
    <numFmt numFmtId="43" formatCode="_-* #,##0.00_-;\-* #,##0.00_-;_-* &quot;-&quot;??_-;_-@_-"/>
    <numFmt numFmtId="176" formatCode="_(* #,##0.00_);_(* \(#,##0.00\);_(* &quot;-&quot;??_);_(@_)"/>
    <numFmt numFmtId="177" formatCode="[=0]\-;General"/>
    <numFmt numFmtId="178" formatCode="#,##0;[Red]#,##0"/>
    <numFmt numFmtId="179" formatCode="General_)"/>
    <numFmt numFmtId="180" formatCode="0.00_)"/>
    <numFmt numFmtId="181" formatCode="#,##0.0;[Red]#,##0.0"/>
    <numFmt numFmtId="182" formatCode="\-"/>
    <numFmt numFmtId="183" formatCode="#,##0_);[Red]\(#,##0\)"/>
    <numFmt numFmtId="184" formatCode="#,##0.00_);[Red]\(#,##0.00\)"/>
    <numFmt numFmtId="185" formatCode="0_);[Red]\(0\)"/>
  </numFmts>
  <fonts count="44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color indexed="17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新細明體"/>
      <family val="1"/>
      <charset val="136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"/>
      <family val="1"/>
    </font>
    <font>
      <b/>
      <sz val="18"/>
      <name val="華康細圓體"/>
      <family val="3"/>
      <charset val="136"/>
    </font>
    <font>
      <sz val="8"/>
      <name val="Times New Roman"/>
      <family val="1"/>
    </font>
    <font>
      <sz val="8"/>
      <name val="新細明體"/>
      <family val="1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sz val="10"/>
      <name val="細明體"/>
      <family val="3"/>
      <charset val="136"/>
    </font>
    <font>
      <sz val="8"/>
      <name val="細明體"/>
      <family val="3"/>
      <charset val="136"/>
    </font>
    <font>
      <b/>
      <sz val="1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細明體"/>
      <family val="3"/>
      <charset val="136"/>
    </font>
    <font>
      <sz val="8"/>
      <color indexed="8"/>
      <name val="標楷體"/>
      <family val="4"/>
      <charset val="136"/>
    </font>
    <font>
      <sz val="11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b/>
      <sz val="11"/>
      <color indexed="8"/>
      <name val="標楷體"/>
      <family val="4"/>
      <charset val="136"/>
    </font>
    <font>
      <b/>
      <sz val="11"/>
      <color indexed="8"/>
      <name val="Times New Roman"/>
      <family val="1"/>
    </font>
    <font>
      <b/>
      <sz val="14"/>
      <color indexed="8"/>
      <name val="華康細圓體"/>
      <family val="3"/>
      <charset val="136"/>
    </font>
    <font>
      <u/>
      <sz val="12"/>
      <color theme="10"/>
      <name val="新細明體"/>
      <family val="1"/>
      <charset val="136"/>
    </font>
    <font>
      <b/>
      <sz val="10"/>
      <color theme="1"/>
      <name val="標楷體"/>
      <family val="4"/>
      <charset val="136"/>
    </font>
    <font>
      <sz val="10"/>
      <color theme="1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80">
    <xf numFmtId="0" fontId="0" fillId="0" borderId="0">
      <alignment vertical="center"/>
    </xf>
    <xf numFmtId="38" fontId="11" fillId="0" borderId="0" applyBorder="0" applyAlignment="0"/>
    <xf numFmtId="179" fontId="12" fillId="6" borderId="1" applyNumberFormat="0" applyFont="0" applyFill="0" applyBorder="0">
      <alignment horizontal="center" vertical="center"/>
    </xf>
    <xf numFmtId="180" fontId="13" fillId="0" borderId="0"/>
    <xf numFmtId="0" fontId="14" fillId="0" borderId="0"/>
    <xf numFmtId="0" fontId="15" fillId="0" borderId="0" applyNumberFormat="0" applyFont="0" applyBorder="0" applyAlignment="0"/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 applyBorder="0"/>
    <xf numFmtId="43" fontId="10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2"/>
    <xf numFmtId="42" fontId="17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3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0" fontId="4" fillId="0" borderId="0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0" fontId="4" fillId="0" borderId="5" xfId="0" applyFont="1" applyBorder="1" applyAlignment="1">
      <alignment horizontal="center" vertical="top" wrapText="1"/>
    </xf>
    <xf numFmtId="20" fontId="4" fillId="0" borderId="6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3" fontId="19" fillId="0" borderId="0" xfId="152" applyNumberFormat="1" applyFont="1" applyAlignment="1">
      <alignment horizontal="center" vertical="center"/>
    </xf>
    <xf numFmtId="3" fontId="20" fillId="0" borderId="0" xfId="152" applyNumberFormat="1" applyFont="1" applyAlignment="1">
      <alignment horizontal="right"/>
    </xf>
    <xf numFmtId="3" fontId="20" fillId="0" borderId="0" xfId="152" applyNumberFormat="1" applyFont="1" applyBorder="1" applyAlignment="1">
      <alignment horizontal="right"/>
    </xf>
    <xf numFmtId="3" fontId="20" fillId="0" borderId="4" xfId="152" applyNumberFormat="1" applyFont="1" applyBorder="1" applyAlignment="1">
      <alignment horizontal="right" wrapText="1"/>
    </xf>
    <xf numFmtId="0" fontId="20" fillId="0" borderId="4" xfId="152" applyFont="1" applyBorder="1" applyAlignment="1">
      <alignment horizontal="right"/>
    </xf>
    <xf numFmtId="3" fontId="15" fillId="0" borderId="0" xfId="152" applyNumberFormat="1" applyFont="1" applyAlignment="1">
      <alignment horizontal="center"/>
    </xf>
    <xf numFmtId="3" fontId="15" fillId="0" borderId="0" xfId="152" applyNumberFormat="1" applyFont="1" applyBorder="1" applyAlignment="1">
      <alignment horizontal="center" vertical="center"/>
    </xf>
    <xf numFmtId="3" fontId="22" fillId="0" borderId="17" xfId="152" applyNumberFormat="1" applyFont="1" applyBorder="1" applyAlignment="1">
      <alignment horizontal="center" vertical="center" wrapText="1"/>
    </xf>
    <xf numFmtId="3" fontId="22" fillId="0" borderId="18" xfId="152" applyNumberFormat="1" applyFont="1" applyBorder="1" applyAlignment="1">
      <alignment horizontal="center" vertical="center" wrapText="1"/>
    </xf>
    <xf numFmtId="3" fontId="22" fillId="0" borderId="19" xfId="152" applyNumberFormat="1" applyFont="1" applyBorder="1" applyAlignment="1">
      <alignment horizontal="center" vertical="center" wrapText="1"/>
    </xf>
    <xf numFmtId="3" fontId="15" fillId="0" borderId="0" xfId="152" applyNumberFormat="1" applyFont="1" applyAlignment="1">
      <alignment horizontal="center" vertical="center"/>
    </xf>
    <xf numFmtId="177" fontId="22" fillId="0" borderId="15" xfId="152" applyNumberFormat="1" applyFont="1" applyBorder="1" applyAlignment="1">
      <alignment horizontal="center" vertical="center"/>
    </xf>
    <xf numFmtId="178" fontId="15" fillId="0" borderId="0" xfId="154" applyNumberFormat="1" applyFont="1" applyBorder="1" applyAlignment="1">
      <alignment horizontal="center" vertical="center"/>
    </xf>
    <xf numFmtId="181" fontId="15" fillId="0" borderId="0" xfId="154" applyNumberFormat="1" applyFont="1" applyBorder="1" applyAlignment="1">
      <alignment horizontal="center" vertical="center"/>
    </xf>
    <xf numFmtId="3" fontId="15" fillId="0" borderId="0" xfId="152" applyNumberFormat="1" applyFont="1"/>
    <xf numFmtId="177" fontId="23" fillId="0" borderId="15" xfId="152" applyNumberFormat="1" applyFont="1" applyBorder="1" applyAlignment="1">
      <alignment horizontal="center" vertical="center"/>
    </xf>
    <xf numFmtId="178" fontId="11" fillId="0" borderId="0" xfId="154" applyNumberFormat="1" applyFont="1" applyBorder="1" applyAlignment="1">
      <alignment horizontal="center" vertical="center"/>
    </xf>
    <xf numFmtId="181" fontId="11" fillId="0" borderId="0" xfId="154" applyNumberFormat="1" applyFont="1" applyBorder="1" applyAlignment="1">
      <alignment horizontal="center" vertical="center"/>
    </xf>
    <xf numFmtId="3" fontId="11" fillId="0" borderId="0" xfId="152" applyNumberFormat="1" applyFont="1"/>
    <xf numFmtId="3" fontId="25" fillId="0" borderId="0" xfId="152" applyNumberFormat="1" applyFont="1" applyBorder="1" applyAlignment="1">
      <alignment vertical="center"/>
    </xf>
    <xf numFmtId="3" fontId="15" fillId="0" borderId="0" xfId="152" applyNumberFormat="1" applyFont="1" applyBorder="1" applyAlignment="1">
      <alignment vertical="center"/>
    </xf>
    <xf numFmtId="3" fontId="15" fillId="0" borderId="0" xfId="152" quotePrefix="1" applyNumberFormat="1" applyFont="1" applyBorder="1" applyAlignment="1">
      <alignment vertical="center"/>
    </xf>
    <xf numFmtId="3" fontId="15" fillId="0" borderId="0" xfId="152" applyNumberFormat="1" applyFont="1" applyBorder="1"/>
    <xf numFmtId="177" fontId="15" fillId="0" borderId="15" xfId="152" applyNumberFormat="1" applyFont="1" applyFill="1" applyBorder="1" applyAlignment="1">
      <alignment horizontal="center" vertical="center"/>
    </xf>
    <xf numFmtId="177" fontId="24" fillId="0" borderId="15" xfId="152" applyNumberFormat="1" applyFont="1" applyFill="1" applyBorder="1" applyAlignment="1">
      <alignment horizontal="center" vertical="center"/>
    </xf>
    <xf numFmtId="182" fontId="15" fillId="0" borderId="0" xfId="154" applyNumberFormat="1" applyFont="1" applyBorder="1" applyAlignment="1">
      <alignment horizontal="center" vertical="center"/>
    </xf>
    <xf numFmtId="177" fontId="24" fillId="0" borderId="20" xfId="152" applyNumberFormat="1" applyFont="1" applyFill="1" applyBorder="1" applyAlignment="1">
      <alignment horizontal="center" vertical="center"/>
    </xf>
    <xf numFmtId="178" fontId="15" fillId="0" borderId="4" xfId="154" applyNumberFormat="1" applyFont="1" applyBorder="1" applyAlignment="1">
      <alignment horizontal="center" vertical="center"/>
    </xf>
    <xf numFmtId="182" fontId="15" fillId="0" borderId="4" xfId="154" applyNumberFormat="1" applyFont="1" applyBorder="1" applyAlignment="1">
      <alignment horizontal="center" vertical="center"/>
    </xf>
    <xf numFmtId="181" fontId="15" fillId="0" borderId="4" xfId="154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28" fillId="0" borderId="0" xfId="0" applyNumberFormat="1" applyFont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>
      <alignment vertical="center"/>
    </xf>
    <xf numFmtId="0" fontId="32" fillId="0" borderId="0" xfId="0" applyFont="1" applyBorder="1">
      <alignment vertical="center"/>
    </xf>
    <xf numFmtId="0" fontId="33" fillId="0" borderId="0" xfId="0" applyFont="1">
      <alignment vertical="center"/>
    </xf>
    <xf numFmtId="0" fontId="34" fillId="0" borderId="0" xfId="0" applyFont="1" applyAlignment="1">
      <alignment horizontal="right"/>
    </xf>
    <xf numFmtId="183" fontId="30" fillId="0" borderId="0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>
      <alignment horizontal="left" vertical="center" wrapText="1"/>
    </xf>
    <xf numFmtId="183" fontId="36" fillId="0" borderId="2" xfId="0" applyNumberFormat="1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183" fontId="38" fillId="0" borderId="2" xfId="0" applyNumberFormat="1" applyFont="1" applyBorder="1" applyAlignment="1">
      <alignment horizontal="left" vertical="center"/>
    </xf>
    <xf numFmtId="183" fontId="39" fillId="0" borderId="0" xfId="0" applyNumberFormat="1" applyFont="1" applyAlignment="1">
      <alignment horizontal="right" vertical="center"/>
    </xf>
    <xf numFmtId="184" fontId="39" fillId="0" borderId="0" xfId="0" applyNumberFormat="1" applyFont="1" applyAlignment="1">
      <alignment horizontal="right" vertical="center"/>
    </xf>
    <xf numFmtId="183" fontId="39" fillId="0" borderId="0" xfId="0" applyNumberFormat="1" applyFont="1" applyBorder="1" applyAlignment="1">
      <alignment horizontal="right" vertical="center"/>
    </xf>
    <xf numFmtId="183" fontId="38" fillId="0" borderId="22" xfId="0" applyNumberFormat="1" applyFont="1" applyBorder="1" applyAlignment="1">
      <alignment horizontal="left" vertical="center"/>
    </xf>
    <xf numFmtId="183" fontId="39" fillId="0" borderId="4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right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 wrapText="1"/>
    </xf>
    <xf numFmtId="3" fontId="42" fillId="0" borderId="4" xfId="0" applyNumberFormat="1" applyFont="1" applyBorder="1" applyAlignment="1">
      <alignment horizontal="right" vertical="center" wrapText="1"/>
    </xf>
    <xf numFmtId="185" fontId="15" fillId="0" borderId="0" xfId="154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" fillId="0" borderId="5" xfId="168" applyFont="1" applyBorder="1" applyAlignment="1" applyProtection="1">
      <alignment vertical="center" wrapText="1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41" fillId="0" borderId="5" xfId="168" applyBorder="1" applyAlignment="1" applyProtection="1">
      <alignment horizontal="center" vertical="center" wrapText="1"/>
    </xf>
    <xf numFmtId="0" fontId="41" fillId="0" borderId="6" xfId="168" applyBorder="1" applyAlignment="1" applyProtection="1">
      <alignment horizontal="center" vertical="center"/>
    </xf>
    <xf numFmtId="0" fontId="41" fillId="0" borderId="12" xfId="168" applyBorder="1" applyAlignment="1" applyProtection="1">
      <alignment horizontal="center" vertical="center"/>
    </xf>
    <xf numFmtId="0" fontId="41" fillId="0" borderId="6" xfId="168" applyBorder="1" applyAlignment="1" applyProtection="1">
      <alignment horizontal="center" vertical="center" wrapText="1"/>
    </xf>
    <xf numFmtId="0" fontId="41" fillId="0" borderId="12" xfId="168" applyBorder="1" applyAlignment="1" applyProtection="1">
      <alignment horizontal="center" vertical="center" wrapText="1"/>
    </xf>
    <xf numFmtId="0" fontId="6" fillId="0" borderId="1" xfId="168" applyFont="1" applyBorder="1" applyAlignment="1" applyProtection="1">
      <alignment horizontal="center" vertical="center" wrapText="1"/>
    </xf>
    <xf numFmtId="0" fontId="41" fillId="0" borderId="1" xfId="168" applyBorder="1" applyAlignment="1" applyProtection="1">
      <alignment horizontal="center" vertical="center" wrapText="1"/>
    </xf>
    <xf numFmtId="0" fontId="41" fillId="0" borderId="2" xfId="168" applyBorder="1" applyAlignment="1" applyProtection="1">
      <alignment horizontal="center" vertical="center"/>
    </xf>
    <xf numFmtId="0" fontId="41" fillId="0" borderId="24" xfId="168" applyBorder="1" applyAlignment="1" applyProtection="1">
      <alignment horizontal="center" vertical="center"/>
    </xf>
    <xf numFmtId="0" fontId="41" fillId="0" borderId="0" xfId="168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3" fontId="22" fillId="0" borderId="28" xfId="152" applyNumberFormat="1" applyFont="1" applyBorder="1" applyAlignment="1">
      <alignment horizontal="center" vertical="center" wrapText="1"/>
    </xf>
    <xf numFmtId="0" fontId="16" fillId="0" borderId="3" xfId="152" applyFont="1" applyBorder="1"/>
    <xf numFmtId="0" fontId="16" fillId="0" borderId="29" xfId="152" applyFont="1" applyBorder="1"/>
    <xf numFmtId="0" fontId="16" fillId="0" borderId="11" xfId="152" applyFont="1" applyBorder="1"/>
    <xf numFmtId="3" fontId="22" fillId="0" borderId="30" xfId="152" applyNumberFormat="1" applyFont="1" applyBorder="1" applyAlignment="1">
      <alignment horizontal="center" vertical="center" wrapText="1"/>
    </xf>
    <xf numFmtId="0" fontId="15" fillId="0" borderId="30" xfId="152" applyFont="1" applyBorder="1" applyAlignment="1">
      <alignment horizontal="center" vertical="center"/>
    </xf>
    <xf numFmtId="0" fontId="15" fillId="0" borderId="21" xfId="152" applyFont="1" applyBorder="1" applyAlignment="1">
      <alignment horizontal="center" vertical="center"/>
    </xf>
    <xf numFmtId="0" fontId="19" fillId="0" borderId="0" xfId="152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22" fillId="0" borderId="31" xfId="152" applyNumberFormat="1" applyFont="1" applyBorder="1" applyAlignment="1">
      <alignment horizontal="center" vertical="center" wrapText="1"/>
    </xf>
    <xf numFmtId="0" fontId="15" fillId="0" borderId="15" xfId="152" applyFont="1" applyBorder="1" applyAlignment="1">
      <alignment horizontal="center" vertical="center"/>
    </xf>
    <xf numFmtId="0" fontId="15" fillId="0" borderId="20" xfId="152" applyFont="1" applyBorder="1" applyAlignment="1">
      <alignment horizontal="center" vertical="center"/>
    </xf>
    <xf numFmtId="3" fontId="15" fillId="0" borderId="3" xfId="152" applyNumberFormat="1" applyFont="1" applyBorder="1" applyAlignment="1">
      <alignment horizontal="center" vertical="center"/>
    </xf>
    <xf numFmtId="3" fontId="15" fillId="0" borderId="32" xfId="152" applyNumberFormat="1" applyFont="1" applyBorder="1" applyAlignment="1">
      <alignment horizontal="center" vertical="center"/>
    </xf>
    <xf numFmtId="3" fontId="15" fillId="0" borderId="29" xfId="152" applyNumberFormat="1" applyFont="1" applyBorder="1" applyAlignment="1">
      <alignment horizontal="center" vertical="center"/>
    </xf>
    <xf numFmtId="3" fontId="15" fillId="0" borderId="11" xfId="152" applyNumberFormat="1" applyFont="1" applyBorder="1" applyAlignment="1">
      <alignment horizontal="center" vertical="center"/>
    </xf>
    <xf numFmtId="3" fontId="15" fillId="0" borderId="24" xfId="152" applyNumberFormat="1" applyFont="1" applyBorder="1" applyAlignment="1">
      <alignment horizontal="center" vertical="center"/>
    </xf>
    <xf numFmtId="3" fontId="21" fillId="0" borderId="4" xfId="152" applyNumberFormat="1" applyFont="1" applyBorder="1" applyAlignment="1">
      <alignment horizontal="right"/>
    </xf>
    <xf numFmtId="0" fontId="16" fillId="0" borderId="4" xfId="152" applyBorder="1" applyAlignment="1">
      <alignment horizontal="right"/>
    </xf>
    <xf numFmtId="3" fontId="22" fillId="0" borderId="23" xfId="152" applyNumberFormat="1" applyFont="1" applyBorder="1" applyAlignment="1">
      <alignment horizontal="center" vertical="center" wrapText="1"/>
    </xf>
    <xf numFmtId="3" fontId="22" fillId="0" borderId="1" xfId="152" applyNumberFormat="1" applyFont="1" applyBorder="1" applyAlignment="1">
      <alignment horizontal="center" vertical="center" wrapText="1"/>
    </xf>
    <xf numFmtId="3" fontId="15" fillId="0" borderId="1" xfId="152" applyNumberFormat="1" applyFont="1" applyBorder="1" applyAlignment="1">
      <alignment horizontal="center" vertical="center"/>
    </xf>
    <xf numFmtId="3" fontId="25" fillId="0" borderId="4" xfId="152" applyNumberFormat="1" applyFont="1" applyBorder="1" applyAlignment="1">
      <alignment horizontal="right"/>
    </xf>
    <xf numFmtId="3" fontId="22" fillId="0" borderId="25" xfId="152" applyNumberFormat="1" applyFont="1" applyBorder="1" applyAlignment="1">
      <alignment horizontal="center" vertical="center" wrapText="1"/>
    </xf>
    <xf numFmtId="0" fontId="16" fillId="0" borderId="26" xfId="152" applyBorder="1" applyAlignment="1">
      <alignment horizontal="center" vertical="center"/>
    </xf>
    <xf numFmtId="0" fontId="20" fillId="0" borderId="26" xfId="152" applyFont="1" applyBorder="1" applyAlignment="1">
      <alignment horizontal="center" vertical="center"/>
    </xf>
    <xf numFmtId="0" fontId="20" fillId="0" borderId="27" xfId="152" applyFont="1" applyBorder="1" applyAlignment="1">
      <alignment horizontal="center" vertical="center"/>
    </xf>
  </cellXfs>
  <cellStyles count="180">
    <cellStyle name="eng" xfId="1"/>
    <cellStyle name="lu" xfId="2"/>
    <cellStyle name="Normal - Style1" xfId="3"/>
    <cellStyle name="Normal_Basic Assumptions" xfId="4"/>
    <cellStyle name="sample" xfId="5"/>
    <cellStyle name="一般" xfId="0" builtinId="0"/>
    <cellStyle name="一般 10" xfId="6"/>
    <cellStyle name="一般 10 2" xfId="7"/>
    <cellStyle name="一般 10 3" xfId="8"/>
    <cellStyle name="一般 10 4" xfId="9"/>
    <cellStyle name="一般 10 5" xfId="10"/>
    <cellStyle name="一般 11" xfId="11"/>
    <cellStyle name="一般 11 2" xfId="12"/>
    <cellStyle name="一般 11 3" xfId="13"/>
    <cellStyle name="一般 11 4" xfId="14"/>
    <cellStyle name="一般 11 5" xfId="15"/>
    <cellStyle name="一般 11 6" xfId="16"/>
    <cellStyle name="一般 12" xfId="17"/>
    <cellStyle name="一般 12 2" xfId="18"/>
    <cellStyle name="一般 12 3" xfId="19"/>
    <cellStyle name="一般 13" xfId="20"/>
    <cellStyle name="一般 13 2" xfId="21"/>
    <cellStyle name="一般 14" xfId="22"/>
    <cellStyle name="一般 15" xfId="23"/>
    <cellStyle name="一般 15 2" xfId="24"/>
    <cellStyle name="一般 16" xfId="25"/>
    <cellStyle name="一般 17" xfId="26"/>
    <cellStyle name="一般 17 10" xfId="27"/>
    <cellStyle name="一般 17 11" xfId="28"/>
    <cellStyle name="一般 17 12" xfId="29"/>
    <cellStyle name="一般 17 13" xfId="30"/>
    <cellStyle name="一般 17 14" xfId="31"/>
    <cellStyle name="一般 17 15" xfId="32"/>
    <cellStyle name="一般 17 16" xfId="33"/>
    <cellStyle name="一般 17 17" xfId="34"/>
    <cellStyle name="一般 17 18" xfId="35"/>
    <cellStyle name="一般 17 19" xfId="36"/>
    <cellStyle name="一般 17 2" xfId="37"/>
    <cellStyle name="一般 17 20" xfId="38"/>
    <cellStyle name="一般 17 21" xfId="39"/>
    <cellStyle name="一般 17 22" xfId="40"/>
    <cellStyle name="一般 17 23" xfId="41"/>
    <cellStyle name="一般 17 3" xfId="42"/>
    <cellStyle name="一般 17 4" xfId="43"/>
    <cellStyle name="一般 17 5" xfId="44"/>
    <cellStyle name="一般 17 6" xfId="45"/>
    <cellStyle name="一般 17 7" xfId="46"/>
    <cellStyle name="一般 17 8" xfId="47"/>
    <cellStyle name="一般 17 9" xfId="48"/>
    <cellStyle name="一般 18" xfId="49"/>
    <cellStyle name="一般 19" xfId="50"/>
    <cellStyle name="一般 19 2" xfId="51"/>
    <cellStyle name="一般 2" xfId="52"/>
    <cellStyle name="一般 2 2" xfId="53"/>
    <cellStyle name="一般 2 3" xfId="54"/>
    <cellStyle name="一般 2 4" xfId="55"/>
    <cellStyle name="一般 2 5" xfId="56"/>
    <cellStyle name="一般 2 6" xfId="57"/>
    <cellStyle name="一般 2_102年報十三社會治安" xfId="58"/>
    <cellStyle name="一般 20" xfId="59"/>
    <cellStyle name="一般 20 2" xfId="60"/>
    <cellStyle name="一般 21" xfId="61"/>
    <cellStyle name="一般 21 2" xfId="62"/>
    <cellStyle name="一般 21 3" xfId="63"/>
    <cellStyle name="一般 21 4" xfId="64"/>
    <cellStyle name="一般 21 5" xfId="65"/>
    <cellStyle name="一般 22" xfId="66"/>
    <cellStyle name="一般 22 2" xfId="67"/>
    <cellStyle name="一般 23" xfId="68"/>
    <cellStyle name="一般 23 2" xfId="69"/>
    <cellStyle name="一般 23 3" xfId="70"/>
    <cellStyle name="一般 24" xfId="71"/>
    <cellStyle name="一般 24 2" xfId="72"/>
    <cellStyle name="一般 25" xfId="73"/>
    <cellStyle name="一般 25 2" xfId="74"/>
    <cellStyle name="一般 25 3" xfId="75"/>
    <cellStyle name="一般 25 4" xfId="76"/>
    <cellStyle name="一般 26" xfId="77"/>
    <cellStyle name="一般 26 2" xfId="78"/>
    <cellStyle name="一般 27" xfId="79"/>
    <cellStyle name="一般 27 2" xfId="80"/>
    <cellStyle name="一般 28" xfId="81"/>
    <cellStyle name="一般 28 10" xfId="82"/>
    <cellStyle name="一般 28 11" xfId="83"/>
    <cellStyle name="一般 28 12" xfId="84"/>
    <cellStyle name="一般 28 13" xfId="85"/>
    <cellStyle name="一般 28 2" xfId="86"/>
    <cellStyle name="一般 28 3" xfId="87"/>
    <cellStyle name="一般 28 4" xfId="88"/>
    <cellStyle name="一般 28 5" xfId="89"/>
    <cellStyle name="一般 28 6" xfId="90"/>
    <cellStyle name="一般 28 7" xfId="91"/>
    <cellStyle name="一般 28 8" xfId="92"/>
    <cellStyle name="一般 28 9" xfId="93"/>
    <cellStyle name="一般 29" xfId="94"/>
    <cellStyle name="一般 3" xfId="95"/>
    <cellStyle name="一般 30" xfId="96"/>
    <cellStyle name="一般 31" xfId="97"/>
    <cellStyle name="一般 32" xfId="98"/>
    <cellStyle name="一般 33" xfId="99"/>
    <cellStyle name="一般 34" xfId="100"/>
    <cellStyle name="一般 35" xfId="101"/>
    <cellStyle name="一般 36" xfId="102"/>
    <cellStyle name="一般 37" xfId="103"/>
    <cellStyle name="一般 38" xfId="104"/>
    <cellStyle name="一般 39" xfId="105"/>
    <cellStyle name="一般 4" xfId="106"/>
    <cellStyle name="一般 4 2" xfId="107"/>
    <cellStyle name="一般 4 3" xfId="108"/>
    <cellStyle name="一般 4 4" xfId="109"/>
    <cellStyle name="一般 4 5" xfId="110"/>
    <cellStyle name="一般 4 6" xfId="111"/>
    <cellStyle name="一般 4 7" xfId="112"/>
    <cellStyle name="一般 4 8" xfId="113"/>
    <cellStyle name="一般 4 9" xfId="114"/>
    <cellStyle name="一般 40" xfId="115"/>
    <cellStyle name="一般 41" xfId="116"/>
    <cellStyle name="一般 42" xfId="117"/>
    <cellStyle name="一般 43" xfId="118"/>
    <cellStyle name="一般 44" xfId="119"/>
    <cellStyle name="一般 45" xfId="120"/>
    <cellStyle name="一般 46" xfId="121"/>
    <cellStyle name="一般 47" xfId="122"/>
    <cellStyle name="一般 48" xfId="123"/>
    <cellStyle name="一般 49" xfId="124"/>
    <cellStyle name="一般 5" xfId="125"/>
    <cellStyle name="一般 50" xfId="126"/>
    <cellStyle name="一般 51" xfId="127"/>
    <cellStyle name="一般 52" xfId="128"/>
    <cellStyle name="一般 53" xfId="129"/>
    <cellStyle name="一般 54" xfId="130"/>
    <cellStyle name="一般 55" xfId="131"/>
    <cellStyle name="一般 56" xfId="132"/>
    <cellStyle name="一般 57" xfId="133"/>
    <cellStyle name="一般 58" xfId="134"/>
    <cellStyle name="一般 59" xfId="135"/>
    <cellStyle name="一般 6" xfId="136"/>
    <cellStyle name="一般 7" xfId="137"/>
    <cellStyle name="一般 7 2" xfId="138"/>
    <cellStyle name="一般 7 3" xfId="139"/>
    <cellStyle name="一般 8" xfId="140"/>
    <cellStyle name="一般 8 2" xfId="141"/>
    <cellStyle name="一般 8 3" xfId="142"/>
    <cellStyle name="一般 8 4" xfId="143"/>
    <cellStyle name="一般 8 5" xfId="144"/>
    <cellStyle name="一般 8 6" xfId="145"/>
    <cellStyle name="一般 9" xfId="146"/>
    <cellStyle name="一般 9 2" xfId="147"/>
    <cellStyle name="一般 9 3" xfId="148"/>
    <cellStyle name="一般 9 4" xfId="149"/>
    <cellStyle name="一般 9 5" xfId="150"/>
    <cellStyle name="一般 9 6" xfId="151"/>
    <cellStyle name="一般_105年報十二勞工行政" xfId="152"/>
    <cellStyle name="千分位 2" xfId="153"/>
    <cellStyle name="千分位_105年報十二勞工行政" xfId="154"/>
    <cellStyle name="好_102年報一土地" xfId="155"/>
    <cellStyle name="好_102年報七交通運輸" xfId="156"/>
    <cellStyle name="好_102年報八教育文化" xfId="157"/>
    <cellStyle name="好_102年報十三社會治安" xfId="158"/>
    <cellStyle name="好_102年報十環境保護" xfId="159"/>
    <cellStyle name="好_102年報三行政組織" xfId="160"/>
    <cellStyle name="好_102年報五工商業及縣建設" xfId="161"/>
    <cellStyle name="好_102年報六金融財稅" xfId="162"/>
    <cellStyle name="好_105年報十二勞工行政" xfId="163"/>
    <cellStyle name="好_15其他" xfId="164"/>
    <cellStyle name="好_15其他100(俊燁)" xfId="165"/>
    <cellStyle name="年資料" xfId="166"/>
    <cellStyle name="貨幣[0]_Apply" xfId="167"/>
    <cellStyle name="超連結" xfId="168" builtinId="8"/>
    <cellStyle name="壞_102年報一土地" xfId="169"/>
    <cellStyle name="壞_102年報七交通運輸" xfId="170"/>
    <cellStyle name="壞_102年報八教育文化" xfId="171"/>
    <cellStyle name="壞_102年報十三社會治安" xfId="172"/>
    <cellStyle name="壞_102年報十環境保護" xfId="173"/>
    <cellStyle name="壞_102年報三行政組織" xfId="174"/>
    <cellStyle name="壞_102年報五工商業及縣建設" xfId="175"/>
    <cellStyle name="壞_102年報六金融財稅" xfId="176"/>
    <cellStyle name="壞_105年報十二勞工行政" xfId="177"/>
    <cellStyle name="壞_15其他" xfId="178"/>
    <cellStyle name="壞_15其他100(俊燁)" xfId="1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0</xdr:row>
          <xdr:rowOff>133350</xdr:rowOff>
        </xdr:from>
        <xdr:to>
          <xdr:col>10</xdr:col>
          <xdr:colOff>171450</xdr:colOff>
          <xdr:row>49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tsu.gov.tw/2008web/statistical_index.htm" TargetMode="External"/><Relationship Id="rId2" Type="http://schemas.openxmlformats.org/officeDocument/2006/relationships/hyperlink" Target="http://www.matsu.gov.tw/2008web/statistical_index.htm" TargetMode="External"/><Relationship Id="rId1" Type="http://schemas.openxmlformats.org/officeDocument/2006/relationships/hyperlink" Target="http://www.matsu.gov.tw/2008web/statistical_index.ht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__.doc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showGridLines="0" tabSelected="1" zoomScale="75" workbookViewId="0">
      <selection activeCell="AK12" sqref="AK12:AK14"/>
    </sheetView>
  </sheetViews>
  <sheetFormatPr defaultRowHeight="16.5"/>
  <cols>
    <col min="1" max="1" width="14.625" customWidth="1"/>
    <col min="2" max="2" width="12.5" customWidth="1"/>
    <col min="3" max="3" width="9.625" customWidth="1"/>
    <col min="4" max="27" width="8.625" hidden="1" customWidth="1"/>
    <col min="28" max="35" width="8.625" customWidth="1"/>
    <col min="36" max="38" width="8.625" style="9" customWidth="1"/>
    <col min="39" max="39" width="8.625" customWidth="1"/>
  </cols>
  <sheetData>
    <row r="1" spans="1:40" ht="54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21" t="s">
        <v>139</v>
      </c>
      <c r="AE1" s="121"/>
      <c r="AF1" s="121"/>
      <c r="AG1" s="121"/>
      <c r="AH1" s="11"/>
      <c r="AI1" s="11"/>
      <c r="AJ1" s="11"/>
      <c r="AK1" s="11"/>
      <c r="AL1" s="11"/>
      <c r="AM1" s="11"/>
      <c r="AN1" s="11"/>
    </row>
    <row r="2" spans="1:40">
      <c r="A2" s="122" t="s">
        <v>154</v>
      </c>
      <c r="B2" s="122"/>
      <c r="C2" s="122"/>
      <c r="D2" s="122"/>
      <c r="E2" s="122"/>
    </row>
    <row r="3" spans="1:40">
      <c r="A3" s="5" t="s">
        <v>138</v>
      </c>
      <c r="B3" s="5"/>
      <c r="C3" s="5"/>
      <c r="D3" s="5"/>
      <c r="E3" s="5"/>
    </row>
    <row r="4" spans="1:40">
      <c r="A4" s="5" t="s">
        <v>24</v>
      </c>
      <c r="B4" s="5"/>
      <c r="C4" s="5"/>
      <c r="D4" s="5"/>
      <c r="E4" s="5"/>
    </row>
    <row r="5" spans="1:40" ht="17.25" customHeight="1">
      <c r="A5" s="8" t="s">
        <v>25</v>
      </c>
      <c r="B5" s="8"/>
      <c r="C5" s="7"/>
      <c r="D5" s="7"/>
      <c r="E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10"/>
      <c r="AK5" s="10"/>
      <c r="AL5" s="10"/>
      <c r="AM5" s="4"/>
      <c r="AN5" s="4" t="s">
        <v>148</v>
      </c>
    </row>
    <row r="6" spans="1:40">
      <c r="A6" s="6" t="s">
        <v>155</v>
      </c>
      <c r="B6" s="6"/>
      <c r="C6" s="6"/>
      <c r="D6" s="6"/>
      <c r="E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10"/>
      <c r="AK6" s="10"/>
      <c r="AL6" s="10"/>
      <c r="AM6" s="4"/>
      <c r="AN6" s="4" t="s">
        <v>149</v>
      </c>
    </row>
    <row r="8" spans="1:40" ht="16.5" customHeight="1">
      <c r="A8" s="125"/>
      <c r="B8" s="125"/>
      <c r="C8" s="125"/>
      <c r="D8" s="126" t="s">
        <v>57</v>
      </c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8"/>
      <c r="AN8" s="16"/>
    </row>
    <row r="9" spans="1:40">
      <c r="A9" s="123"/>
      <c r="B9" s="123"/>
      <c r="C9" s="123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27"/>
      <c r="AN9" s="17" t="s">
        <v>0</v>
      </c>
    </row>
    <row r="10" spans="1:40" ht="20.100000000000001" customHeight="1">
      <c r="A10" s="123" t="s">
        <v>1</v>
      </c>
      <c r="B10" s="123" t="s">
        <v>20</v>
      </c>
      <c r="C10" s="123" t="s">
        <v>2</v>
      </c>
      <c r="D10" s="20" t="s">
        <v>5</v>
      </c>
      <c r="E10" s="20" t="s">
        <v>5</v>
      </c>
      <c r="F10" s="20" t="s">
        <v>5</v>
      </c>
      <c r="G10" s="20" t="s">
        <v>5</v>
      </c>
      <c r="H10" s="20" t="s">
        <v>5</v>
      </c>
      <c r="I10" s="20" t="s">
        <v>5</v>
      </c>
      <c r="J10" s="20" t="s">
        <v>17</v>
      </c>
      <c r="K10" s="20" t="s">
        <v>6</v>
      </c>
      <c r="L10" s="20" t="s">
        <v>6</v>
      </c>
      <c r="M10" s="20" t="s">
        <v>6</v>
      </c>
      <c r="N10" s="20" t="s">
        <v>6</v>
      </c>
      <c r="O10" s="20" t="s">
        <v>6</v>
      </c>
      <c r="P10" s="20" t="s">
        <v>18</v>
      </c>
      <c r="Q10" s="20" t="s">
        <v>18</v>
      </c>
      <c r="R10" s="20" t="s">
        <v>18</v>
      </c>
      <c r="S10" s="20" t="s">
        <v>18</v>
      </c>
      <c r="T10" s="20" t="s">
        <v>18</v>
      </c>
      <c r="U10" s="20" t="s">
        <v>18</v>
      </c>
      <c r="V10" s="20" t="s">
        <v>18</v>
      </c>
      <c r="W10" s="20" t="s">
        <v>18</v>
      </c>
      <c r="X10" s="20" t="s">
        <v>18</v>
      </c>
      <c r="Y10" s="20" t="s">
        <v>18</v>
      </c>
      <c r="Z10" s="20" t="s">
        <v>18</v>
      </c>
      <c r="AA10" s="21" t="s">
        <v>18</v>
      </c>
      <c r="AB10" s="37" t="s">
        <v>150</v>
      </c>
      <c r="AC10" s="37" t="s">
        <v>150</v>
      </c>
      <c r="AD10" s="37" t="s">
        <v>150</v>
      </c>
      <c r="AE10" s="37" t="s">
        <v>150</v>
      </c>
      <c r="AF10" s="37" t="s">
        <v>150</v>
      </c>
      <c r="AG10" s="37" t="s">
        <v>150</v>
      </c>
      <c r="AH10" s="37" t="s">
        <v>150</v>
      </c>
      <c r="AI10" s="37" t="s">
        <v>150</v>
      </c>
      <c r="AJ10" s="37" t="s">
        <v>150</v>
      </c>
      <c r="AK10" s="37" t="s">
        <v>150</v>
      </c>
      <c r="AL10" s="37" t="s">
        <v>150</v>
      </c>
      <c r="AM10" s="37" t="s">
        <v>150</v>
      </c>
      <c r="AN10" s="23"/>
    </row>
    <row r="11" spans="1:40" ht="20.100000000000001" customHeight="1">
      <c r="A11" s="124"/>
      <c r="B11" s="124"/>
      <c r="C11" s="124"/>
      <c r="D11" s="19" t="s">
        <v>7</v>
      </c>
      <c r="E11" s="19" t="s">
        <v>8</v>
      </c>
      <c r="F11" s="19" t="s">
        <v>9</v>
      </c>
      <c r="G11" s="19" t="s">
        <v>3</v>
      </c>
      <c r="H11" s="19" t="s">
        <v>10</v>
      </c>
      <c r="I11" s="19" t="s">
        <v>4</v>
      </c>
      <c r="J11" s="19" t="s">
        <v>7</v>
      </c>
      <c r="K11" s="19" t="s">
        <v>8</v>
      </c>
      <c r="L11" s="19" t="s">
        <v>9</v>
      </c>
      <c r="M11" s="19" t="s">
        <v>3</v>
      </c>
      <c r="N11" s="19" t="s">
        <v>10</v>
      </c>
      <c r="O11" s="19" t="s">
        <v>4</v>
      </c>
      <c r="P11" s="19" t="s">
        <v>11</v>
      </c>
      <c r="Q11" s="19" t="s">
        <v>12</v>
      </c>
      <c r="R11" s="19" t="s">
        <v>13</v>
      </c>
      <c r="S11" s="19" t="s">
        <v>14</v>
      </c>
      <c r="T11" s="19" t="s">
        <v>15</v>
      </c>
      <c r="U11" s="19" t="s">
        <v>16</v>
      </c>
      <c r="V11" s="19" t="s">
        <v>7</v>
      </c>
      <c r="W11" s="19" t="s">
        <v>8</v>
      </c>
      <c r="X11" s="19" t="s">
        <v>9</v>
      </c>
      <c r="Y11" s="19" t="s">
        <v>3</v>
      </c>
      <c r="Z11" s="19" t="s">
        <v>10</v>
      </c>
      <c r="AA11" s="22" t="s">
        <v>4</v>
      </c>
      <c r="AB11" s="38" t="s">
        <v>11</v>
      </c>
      <c r="AC11" s="38" t="s">
        <v>12</v>
      </c>
      <c r="AD11" s="38" t="s">
        <v>13</v>
      </c>
      <c r="AE11" s="38" t="s">
        <v>14</v>
      </c>
      <c r="AF11" s="38" t="s">
        <v>15</v>
      </c>
      <c r="AG11" s="38" t="s">
        <v>16</v>
      </c>
      <c r="AH11" s="38" t="s">
        <v>59</v>
      </c>
      <c r="AI11" s="38" t="s">
        <v>8</v>
      </c>
      <c r="AJ11" s="38" t="s">
        <v>9</v>
      </c>
      <c r="AK11" s="38" t="s">
        <v>3</v>
      </c>
      <c r="AL11" s="38" t="s">
        <v>10</v>
      </c>
      <c r="AM11" s="38" t="s">
        <v>4</v>
      </c>
      <c r="AN11" s="24"/>
    </row>
    <row r="12" spans="1:40" ht="20.100000000000001" customHeight="1">
      <c r="A12" s="102" t="s">
        <v>58</v>
      </c>
      <c r="B12" s="110" t="s">
        <v>135</v>
      </c>
      <c r="C12" s="36" t="s">
        <v>23</v>
      </c>
      <c r="D12" s="14"/>
      <c r="E12" s="13"/>
      <c r="F12" s="13"/>
      <c r="G12" s="14">
        <v>1</v>
      </c>
      <c r="H12" s="13"/>
      <c r="I12" s="13"/>
      <c r="J12" s="14"/>
      <c r="K12" s="13"/>
      <c r="L12" s="13"/>
      <c r="M12" s="14">
        <v>1</v>
      </c>
      <c r="N12" s="13"/>
      <c r="O12" s="13"/>
      <c r="P12" s="14"/>
      <c r="Q12" s="13"/>
      <c r="R12" s="13"/>
      <c r="S12" s="14"/>
      <c r="T12" s="13"/>
      <c r="U12" s="13"/>
      <c r="V12" s="14"/>
      <c r="W12" s="13"/>
      <c r="X12" s="13"/>
      <c r="Y12" s="14">
        <v>1</v>
      </c>
      <c r="Z12" s="13"/>
      <c r="AA12" s="13"/>
      <c r="AB12" s="25"/>
      <c r="AC12" s="25"/>
      <c r="AD12" s="25"/>
      <c r="AE12" s="116"/>
      <c r="AF12" s="25"/>
      <c r="AG12" s="25"/>
      <c r="AH12" s="25"/>
      <c r="AI12" s="25"/>
      <c r="AJ12" s="25"/>
      <c r="AK12" s="105" t="s">
        <v>151</v>
      </c>
      <c r="AL12" s="25"/>
      <c r="AM12" s="25"/>
      <c r="AN12" s="25"/>
    </row>
    <row r="13" spans="1:40" ht="20.100000000000001" customHeight="1">
      <c r="A13" s="103"/>
      <c r="B13" s="111"/>
      <c r="C13" s="112" t="s">
        <v>19</v>
      </c>
      <c r="D13" s="15"/>
      <c r="E13" s="13"/>
      <c r="F13" s="13"/>
      <c r="G13" s="15">
        <v>0.41666666666666669</v>
      </c>
      <c r="H13" s="13"/>
      <c r="I13" s="13"/>
      <c r="J13" s="15"/>
      <c r="K13" s="13"/>
      <c r="L13" s="13"/>
      <c r="M13" s="15">
        <v>0.41666666666666669</v>
      </c>
      <c r="N13" s="13"/>
      <c r="O13" s="13"/>
      <c r="P13" s="15"/>
      <c r="Q13" s="13"/>
      <c r="R13" s="13"/>
      <c r="S13" s="15"/>
      <c r="T13" s="13"/>
      <c r="U13" s="13"/>
      <c r="V13" s="15"/>
      <c r="W13" s="13"/>
      <c r="X13" s="13"/>
      <c r="Y13" s="15">
        <v>0.41666666666666669</v>
      </c>
      <c r="Z13" s="13"/>
      <c r="AA13" s="13"/>
      <c r="AB13" s="26"/>
      <c r="AC13" s="26"/>
      <c r="AD13" s="26"/>
      <c r="AE13" s="119"/>
      <c r="AF13" s="26"/>
      <c r="AG13" s="26"/>
      <c r="AH13" s="26"/>
      <c r="AI13" s="26"/>
      <c r="AJ13" s="26"/>
      <c r="AK13" s="108"/>
      <c r="AL13" s="26"/>
      <c r="AM13" s="26"/>
      <c r="AN13" s="26"/>
    </row>
    <row r="14" spans="1:40" ht="20.100000000000001" customHeight="1" thickBot="1">
      <c r="A14" s="104"/>
      <c r="B14" s="111"/>
      <c r="C14" s="113"/>
      <c r="D14" s="2"/>
      <c r="E14" s="12"/>
      <c r="F14" s="12"/>
      <c r="G14" s="2">
        <v>-98</v>
      </c>
      <c r="H14" s="12"/>
      <c r="I14" s="12"/>
      <c r="J14" s="2"/>
      <c r="K14" s="12"/>
      <c r="L14" s="12"/>
      <c r="M14" s="2">
        <v>-99</v>
      </c>
      <c r="N14" s="12"/>
      <c r="O14" s="12"/>
      <c r="P14" s="2"/>
      <c r="Q14" s="12"/>
      <c r="R14" s="12"/>
      <c r="S14" s="2"/>
      <c r="T14" s="12"/>
      <c r="U14" s="12"/>
      <c r="V14" s="2"/>
      <c r="W14" s="12"/>
      <c r="X14" s="12"/>
      <c r="Y14" s="2">
        <v>-99</v>
      </c>
      <c r="Z14" s="12"/>
      <c r="AA14" s="12"/>
      <c r="AB14" s="27"/>
      <c r="AC14" s="27"/>
      <c r="AD14" s="27"/>
      <c r="AE14" s="120"/>
      <c r="AF14" s="27"/>
      <c r="AG14" s="27"/>
      <c r="AH14" s="27"/>
      <c r="AI14" s="27"/>
      <c r="AJ14" s="27"/>
      <c r="AK14" s="109"/>
      <c r="AL14" s="27"/>
      <c r="AM14" s="27"/>
      <c r="AN14" s="27"/>
    </row>
    <row r="15" spans="1:40" ht="20.100000000000001" customHeight="1">
      <c r="A15" s="102" t="s">
        <v>26</v>
      </c>
      <c r="B15" s="110" t="s">
        <v>136</v>
      </c>
      <c r="C15" s="28" t="s">
        <v>23</v>
      </c>
      <c r="D15" s="14"/>
      <c r="E15" s="1"/>
      <c r="F15" s="1"/>
      <c r="G15" s="14">
        <v>1</v>
      </c>
      <c r="H15" s="1"/>
      <c r="I15" s="1"/>
      <c r="J15" s="14"/>
      <c r="K15" s="1"/>
      <c r="L15" s="1"/>
      <c r="M15" s="14">
        <v>1</v>
      </c>
      <c r="N15" s="1"/>
      <c r="O15" s="1"/>
      <c r="P15" s="14"/>
      <c r="Q15" s="1"/>
      <c r="R15" s="1"/>
      <c r="S15" s="14"/>
      <c r="T15" s="1"/>
      <c r="U15" s="1"/>
      <c r="V15" s="14"/>
      <c r="W15" s="1"/>
      <c r="X15" s="1"/>
      <c r="Y15" s="14">
        <v>1</v>
      </c>
      <c r="Z15" s="1"/>
      <c r="AA15" s="1"/>
      <c r="AB15" s="25"/>
      <c r="AC15" s="25"/>
      <c r="AD15" s="25"/>
      <c r="AE15" s="105" t="s">
        <v>152</v>
      </c>
      <c r="AF15" s="25"/>
      <c r="AG15" s="25"/>
      <c r="AH15" s="25"/>
      <c r="AI15" s="25"/>
      <c r="AJ15" s="25"/>
      <c r="AK15" s="116"/>
      <c r="AL15" s="25"/>
      <c r="AM15" s="25"/>
      <c r="AN15" s="25"/>
    </row>
    <row r="16" spans="1:40" ht="20.100000000000001" customHeight="1">
      <c r="A16" s="103"/>
      <c r="B16" s="111"/>
      <c r="C16" s="114" t="s">
        <v>19</v>
      </c>
      <c r="D16" s="15"/>
      <c r="E16" s="13"/>
      <c r="F16" s="13"/>
      <c r="G16" s="15">
        <v>0.41666666666666669</v>
      </c>
      <c r="H16" s="13"/>
      <c r="I16" s="13"/>
      <c r="J16" s="15"/>
      <c r="K16" s="13"/>
      <c r="L16" s="13"/>
      <c r="M16" s="15">
        <v>0.41666666666666669</v>
      </c>
      <c r="N16" s="13"/>
      <c r="O16" s="13"/>
      <c r="P16" s="15"/>
      <c r="Q16" s="13"/>
      <c r="R16" s="13"/>
      <c r="S16" s="15"/>
      <c r="T16" s="13"/>
      <c r="U16" s="13"/>
      <c r="V16" s="15"/>
      <c r="W16" s="13"/>
      <c r="X16" s="13"/>
      <c r="Y16" s="15">
        <v>0.41666666666666669</v>
      </c>
      <c r="Z16" s="13"/>
      <c r="AA16" s="13"/>
      <c r="AB16" s="26"/>
      <c r="AC16" s="26"/>
      <c r="AD16" s="26"/>
      <c r="AE16" s="106"/>
      <c r="AF16" s="26"/>
      <c r="AG16" s="26"/>
      <c r="AH16" s="26"/>
      <c r="AI16" s="26"/>
      <c r="AJ16" s="26"/>
      <c r="AK16" s="117"/>
      <c r="AL16" s="26"/>
      <c r="AM16" s="26"/>
      <c r="AN16" s="26"/>
    </row>
    <row r="17" spans="1:40" ht="20.100000000000001" customHeight="1" thickBot="1">
      <c r="A17" s="104"/>
      <c r="B17" s="111"/>
      <c r="C17" s="115"/>
      <c r="D17" s="2"/>
      <c r="E17" s="12"/>
      <c r="F17" s="12"/>
      <c r="G17" s="2">
        <v>-98</v>
      </c>
      <c r="H17" s="12"/>
      <c r="I17" s="12"/>
      <c r="J17" s="2"/>
      <c r="K17" s="12"/>
      <c r="L17" s="12"/>
      <c r="M17" s="2">
        <v>-99</v>
      </c>
      <c r="N17" s="12"/>
      <c r="O17" s="12"/>
      <c r="P17" s="2"/>
      <c r="Q17" s="12"/>
      <c r="R17" s="12"/>
      <c r="S17" s="2"/>
      <c r="T17" s="12"/>
      <c r="U17" s="12"/>
      <c r="V17" s="2"/>
      <c r="W17" s="12"/>
      <c r="X17" s="12"/>
      <c r="Y17" s="2">
        <v>-99</v>
      </c>
      <c r="Z17" s="12"/>
      <c r="AA17" s="12"/>
      <c r="AB17" s="27"/>
      <c r="AC17" s="27"/>
      <c r="AD17" s="27"/>
      <c r="AE17" s="107"/>
      <c r="AF17" s="27"/>
      <c r="AG17" s="27"/>
      <c r="AH17" s="27"/>
      <c r="AI17" s="27"/>
      <c r="AJ17" s="27"/>
      <c r="AK17" s="118"/>
      <c r="AL17" s="27"/>
      <c r="AM17" s="27"/>
      <c r="AN17" s="27"/>
    </row>
    <row r="18" spans="1:40">
      <c r="A18" t="s">
        <v>21</v>
      </c>
    </row>
    <row r="19" spans="1:40">
      <c r="A19" t="s">
        <v>22</v>
      </c>
    </row>
    <row r="20" spans="1:40">
      <c r="A20" t="s">
        <v>52</v>
      </c>
    </row>
  </sheetData>
  <mergeCells count="20">
    <mergeCell ref="AD1:AG1"/>
    <mergeCell ref="A2:E2"/>
    <mergeCell ref="A10:A11"/>
    <mergeCell ref="A8:A9"/>
    <mergeCell ref="D8:AL8"/>
    <mergeCell ref="B8:B9"/>
    <mergeCell ref="B10:B11"/>
    <mergeCell ref="C10:C11"/>
    <mergeCell ref="D9:AM9"/>
    <mergeCell ref="C8:C9"/>
    <mergeCell ref="A12:A14"/>
    <mergeCell ref="A15:A17"/>
    <mergeCell ref="AE15:AE17"/>
    <mergeCell ref="AK12:AK14"/>
    <mergeCell ref="B15:B17"/>
    <mergeCell ref="B12:B14"/>
    <mergeCell ref="C13:C14"/>
    <mergeCell ref="C16:C17"/>
    <mergeCell ref="AK15:AK17"/>
    <mergeCell ref="AE12:AE14"/>
  </mergeCells>
  <phoneticPr fontId="2" type="noConversion"/>
  <hyperlinks>
    <hyperlink ref="C16" r:id="rId1"/>
    <hyperlink ref="C13" r:id="rId2"/>
    <hyperlink ref="C13:C14" r:id="rId3" display="網際網路"/>
    <hyperlink ref="B12:B14" location="家庭收支資料背景說明!A1" display="家庭收支調查結果分析"/>
    <hyperlink ref="B15:B17" location="人力資源背景說明!A1" display="人力資源調查結果分析"/>
    <hyperlink ref="AE15:AE17" location="人力資源調查重要結果!A1" display="人力資源調查重要結果!A1"/>
    <hyperlink ref="AK12:AK14" location="家庭收支調查主要結果表!A1" display="家庭收支調查主要結果表!A1"/>
  </hyperlinks>
  <pageMargins left="0.11811023622047245" right="0.11811023622047245" top="0.15748031496062992" bottom="0.15748031496062992" header="0.31496062992125984" footer="0.31496062992125984"/>
  <pageSetup paperSize="9" scale="9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N14" sqref="N14"/>
    </sheetView>
  </sheetViews>
  <sheetFormatPr defaultRowHeight="16.5"/>
  <sheetData/>
  <phoneticPr fontId="2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0</xdr:col>
                <xdr:colOff>180975</xdr:colOff>
                <xdr:row>0</xdr:row>
                <xdr:rowOff>133350</xdr:rowOff>
              </from>
              <to>
                <xdr:col>10</xdr:col>
                <xdr:colOff>171450</xdr:colOff>
                <xdr:row>49</xdr:row>
                <xdr:rowOff>66675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activeCell="A24" sqref="A24"/>
    </sheetView>
  </sheetViews>
  <sheetFormatPr defaultRowHeight="16.5"/>
  <cols>
    <col min="1" max="1" width="100.25" customWidth="1"/>
  </cols>
  <sheetData>
    <row r="1" spans="1:1" ht="19.5">
      <c r="A1" s="29" t="s">
        <v>27</v>
      </c>
    </row>
    <row r="2" spans="1:1">
      <c r="A2" s="30" t="s">
        <v>28</v>
      </c>
    </row>
    <row r="3" spans="1:1">
      <c r="A3" s="30" t="s">
        <v>134</v>
      </c>
    </row>
    <row r="4" spans="1:1">
      <c r="A4" s="31" t="s">
        <v>29</v>
      </c>
    </row>
    <row r="5" spans="1:1">
      <c r="A5" s="31" t="s">
        <v>140</v>
      </c>
    </row>
    <row r="6" spans="1:1">
      <c r="A6" s="31" t="s">
        <v>141</v>
      </c>
    </row>
    <row r="7" spans="1:1">
      <c r="A7" s="31" t="s">
        <v>34</v>
      </c>
    </row>
    <row r="8" spans="1:1">
      <c r="A8" s="31" t="s">
        <v>35</v>
      </c>
    </row>
    <row r="9" spans="1:1">
      <c r="A9" s="31" t="s">
        <v>36</v>
      </c>
    </row>
    <row r="10" spans="1:1">
      <c r="A10" s="31" t="s">
        <v>30</v>
      </c>
    </row>
    <row r="11" spans="1:1">
      <c r="A11" s="31" t="s">
        <v>37</v>
      </c>
    </row>
    <row r="12" spans="1:1">
      <c r="A12" s="31" t="s">
        <v>38</v>
      </c>
    </row>
    <row r="13" spans="1:1">
      <c r="A13" s="31" t="s">
        <v>39</v>
      </c>
    </row>
    <row r="14" spans="1:1">
      <c r="A14" s="31" t="s">
        <v>40</v>
      </c>
    </row>
    <row r="15" spans="1:1">
      <c r="A15" s="31" t="s">
        <v>31</v>
      </c>
    </row>
    <row r="16" spans="1:1" ht="33">
      <c r="A16" s="31" t="s">
        <v>41</v>
      </c>
    </row>
    <row r="17" spans="1:1" ht="33">
      <c r="A17" s="31" t="s">
        <v>42</v>
      </c>
    </row>
    <row r="18" spans="1:1">
      <c r="A18" s="31" t="s">
        <v>43</v>
      </c>
    </row>
    <row r="19" spans="1:1" ht="33">
      <c r="A19" s="31" t="s">
        <v>44</v>
      </c>
    </row>
    <row r="20" spans="1:1" ht="33">
      <c r="A20" s="31" t="s">
        <v>45</v>
      </c>
    </row>
    <row r="21" spans="1:1">
      <c r="A21" s="31" t="s">
        <v>142</v>
      </c>
    </row>
    <row r="22" spans="1:1">
      <c r="A22" s="31" t="s">
        <v>46</v>
      </c>
    </row>
    <row r="23" spans="1:1">
      <c r="A23" s="31" t="s">
        <v>56</v>
      </c>
    </row>
    <row r="24" spans="1:1">
      <c r="A24" s="31" t="s">
        <v>55</v>
      </c>
    </row>
    <row r="25" spans="1:1">
      <c r="A25" s="31" t="s">
        <v>47</v>
      </c>
    </row>
    <row r="26" spans="1:1">
      <c r="A26" s="31" t="s">
        <v>32</v>
      </c>
    </row>
    <row r="27" spans="1:1">
      <c r="A27" s="31" t="s">
        <v>54</v>
      </c>
    </row>
    <row r="28" spans="1:1">
      <c r="A28" s="32" t="s">
        <v>48</v>
      </c>
    </row>
    <row r="29" spans="1:1">
      <c r="A29" s="32" t="s">
        <v>33</v>
      </c>
    </row>
    <row r="30" spans="1:1" ht="49.5">
      <c r="A30" s="33" t="s">
        <v>49</v>
      </c>
    </row>
    <row r="31" spans="1:1">
      <c r="A31" s="34" t="s">
        <v>50</v>
      </c>
    </row>
    <row r="32" spans="1:1">
      <c r="A32" s="32" t="s">
        <v>53</v>
      </c>
    </row>
    <row r="33" spans="1:1" ht="17.25" thickBot="1">
      <c r="A33" s="35" t="s">
        <v>51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pane xSplit="1" ySplit="3" topLeftCell="B13" activePane="bottomRight" state="frozen"/>
      <selection activeCell="R5" sqref="R5"/>
      <selection pane="topRight" activeCell="R5" sqref="R5"/>
      <selection pane="bottomLeft" activeCell="R5" sqref="R5"/>
      <selection pane="bottomRight" activeCell="I35" sqref="I35"/>
    </sheetView>
  </sheetViews>
  <sheetFormatPr defaultRowHeight="14.25"/>
  <cols>
    <col min="1" max="1" width="32.375" style="84" customWidth="1"/>
    <col min="2" max="2" width="0.5" style="77" hidden="1" customWidth="1"/>
    <col min="3" max="3" width="10.625" style="77" hidden="1" customWidth="1"/>
    <col min="4" max="7" width="10.625" style="77" customWidth="1"/>
    <col min="8" max="8" width="10.5" style="77" bestFit="1" customWidth="1"/>
    <col min="9" max="16384" width="9" style="77"/>
  </cols>
  <sheetData>
    <row r="1" spans="1:8" s="69" customFormat="1" ht="20.100000000000001" customHeight="1">
      <c r="A1" s="132" t="s">
        <v>133</v>
      </c>
      <c r="B1" s="132"/>
      <c r="C1" s="132"/>
      <c r="D1" s="132"/>
      <c r="E1" s="132"/>
      <c r="F1" s="132"/>
      <c r="G1" s="132"/>
      <c r="H1" s="132"/>
    </row>
    <row r="2" spans="1:8" s="70" customFormat="1" ht="20.100000000000001" customHeight="1">
      <c r="A2" s="83"/>
      <c r="H2" s="78" t="s">
        <v>96</v>
      </c>
    </row>
    <row r="3" spans="1:8" s="71" customFormat="1" ht="20.100000000000001" customHeight="1">
      <c r="A3" s="80"/>
      <c r="B3" s="91" t="s">
        <v>111</v>
      </c>
      <c r="C3" s="91" t="s">
        <v>110</v>
      </c>
      <c r="D3" s="91" t="s">
        <v>109</v>
      </c>
      <c r="E3" s="92" t="s">
        <v>112</v>
      </c>
      <c r="F3" s="91" t="s">
        <v>143</v>
      </c>
      <c r="G3" s="91" t="s">
        <v>147</v>
      </c>
      <c r="H3" s="91" t="s">
        <v>156</v>
      </c>
    </row>
    <row r="4" spans="1:8" s="72" customFormat="1" ht="20.100000000000001" customHeight="1">
      <c r="A4" s="85" t="s">
        <v>97</v>
      </c>
      <c r="B4" s="86">
        <v>2378</v>
      </c>
      <c r="C4" s="86">
        <v>2456</v>
      </c>
      <c r="D4" s="86">
        <v>2498</v>
      </c>
      <c r="E4" s="86">
        <v>2637</v>
      </c>
      <c r="F4" s="93">
        <v>2768</v>
      </c>
      <c r="G4" s="93">
        <v>2986</v>
      </c>
      <c r="H4" s="93">
        <v>3135</v>
      </c>
    </row>
    <row r="5" spans="1:8" s="72" customFormat="1" ht="20.100000000000001" customHeight="1">
      <c r="A5" s="85" t="s">
        <v>98</v>
      </c>
      <c r="B5" s="87">
        <v>3.06</v>
      </c>
      <c r="C5" s="87">
        <v>2.84</v>
      </c>
      <c r="D5" s="87">
        <v>2.81</v>
      </c>
      <c r="E5" s="87">
        <v>2.84</v>
      </c>
      <c r="F5" s="94">
        <v>2.58</v>
      </c>
      <c r="G5" s="94">
        <v>2.87</v>
      </c>
      <c r="H5" s="94">
        <v>2.37</v>
      </c>
    </row>
    <row r="6" spans="1:8" s="72" customFormat="1" ht="20.100000000000001" customHeight="1">
      <c r="A6" s="85" t="s">
        <v>99</v>
      </c>
      <c r="B6" s="87">
        <v>2.2599999999999998</v>
      </c>
      <c r="C6" s="87">
        <v>2.1</v>
      </c>
      <c r="D6" s="87">
        <v>2.16</v>
      </c>
      <c r="E6" s="87">
        <v>2.12</v>
      </c>
      <c r="F6" s="95">
        <v>2</v>
      </c>
      <c r="G6" s="95">
        <v>2.16</v>
      </c>
      <c r="H6" s="95">
        <v>1.88</v>
      </c>
    </row>
    <row r="7" spans="1:8" s="72" customFormat="1" ht="20.100000000000001" customHeight="1">
      <c r="A7" s="85" t="s">
        <v>100</v>
      </c>
      <c r="B7" s="87">
        <v>1.61</v>
      </c>
      <c r="C7" s="87">
        <v>1.55</v>
      </c>
      <c r="D7" s="87">
        <v>1.5</v>
      </c>
      <c r="E7" s="87">
        <v>1.53</v>
      </c>
      <c r="F7" s="95">
        <v>1.37</v>
      </c>
      <c r="G7" s="95">
        <v>1.56</v>
      </c>
      <c r="H7" s="95">
        <v>1.33</v>
      </c>
    </row>
    <row r="8" spans="1:8" s="72" customFormat="1" ht="20.100000000000001" customHeight="1">
      <c r="A8" s="85" t="s">
        <v>101</v>
      </c>
      <c r="B8" s="87">
        <v>1.76</v>
      </c>
      <c r="C8" s="87">
        <v>1.67</v>
      </c>
      <c r="D8" s="87">
        <v>1.62</v>
      </c>
      <c r="E8" s="87">
        <v>1.6</v>
      </c>
      <c r="F8" s="95">
        <v>1.56</v>
      </c>
      <c r="G8" s="95">
        <v>1.74</v>
      </c>
      <c r="H8" s="95">
        <v>1.55</v>
      </c>
    </row>
    <row r="9" spans="1:8" s="72" customFormat="1" ht="20.100000000000001" customHeight="1">
      <c r="A9" s="85" t="s">
        <v>102</v>
      </c>
      <c r="B9" s="86">
        <v>1272269</v>
      </c>
      <c r="C9" s="86">
        <v>1172472</v>
      </c>
      <c r="D9" s="86">
        <v>1220375</v>
      </c>
      <c r="E9" s="86">
        <v>1157383</v>
      </c>
      <c r="F9" s="93">
        <v>1139905</v>
      </c>
      <c r="G9" s="93">
        <v>1228320</v>
      </c>
      <c r="H9" s="93">
        <v>1219559</v>
      </c>
    </row>
    <row r="10" spans="1:8" s="72" customFormat="1" ht="20.100000000000001" customHeight="1">
      <c r="A10" s="81" t="s">
        <v>113</v>
      </c>
      <c r="B10" s="79">
        <v>885319</v>
      </c>
      <c r="C10" s="79">
        <v>801588</v>
      </c>
      <c r="D10" s="79">
        <v>847232</v>
      </c>
      <c r="E10" s="79">
        <v>803042</v>
      </c>
      <c r="F10" s="96">
        <v>712942</v>
      </c>
      <c r="G10" s="96">
        <v>808145</v>
      </c>
      <c r="H10" s="96">
        <v>817522</v>
      </c>
    </row>
    <row r="11" spans="1:8" s="72" customFormat="1" ht="20.100000000000001" customHeight="1">
      <c r="A11" s="81" t="s">
        <v>114</v>
      </c>
      <c r="B11" s="79">
        <v>158543</v>
      </c>
      <c r="C11" s="79">
        <v>135943</v>
      </c>
      <c r="D11" s="79">
        <v>150508</v>
      </c>
      <c r="E11" s="79">
        <v>155618</v>
      </c>
      <c r="F11" s="96">
        <v>143854</v>
      </c>
      <c r="G11" s="96">
        <v>148983</v>
      </c>
      <c r="H11" s="96">
        <v>132432</v>
      </c>
    </row>
    <row r="12" spans="1:8" s="73" customFormat="1" ht="20.100000000000001" customHeight="1">
      <c r="A12" s="81" t="s">
        <v>115</v>
      </c>
      <c r="B12" s="79">
        <v>29945</v>
      </c>
      <c r="C12" s="79">
        <v>29453</v>
      </c>
      <c r="D12" s="79">
        <v>24894</v>
      </c>
      <c r="E12" s="79">
        <v>19399</v>
      </c>
      <c r="F12" s="96">
        <v>19332</v>
      </c>
      <c r="G12" s="96">
        <v>17088</v>
      </c>
      <c r="H12" s="96">
        <v>21856</v>
      </c>
    </row>
    <row r="13" spans="1:8" s="73" customFormat="1" ht="20.100000000000001" customHeight="1">
      <c r="A13" s="81" t="s">
        <v>116</v>
      </c>
      <c r="B13" s="79">
        <v>63217</v>
      </c>
      <c r="C13" s="79">
        <v>66008</v>
      </c>
      <c r="D13" s="79">
        <v>61952</v>
      </c>
      <c r="E13" s="79">
        <v>58804</v>
      </c>
      <c r="F13" s="96">
        <v>55791</v>
      </c>
      <c r="G13" s="96">
        <v>83315</v>
      </c>
      <c r="H13" s="96">
        <v>76639</v>
      </c>
    </row>
    <row r="14" spans="1:8" s="73" customFormat="1" ht="20.100000000000001" customHeight="1">
      <c r="A14" s="81" t="s">
        <v>117</v>
      </c>
      <c r="B14" s="79">
        <v>134983</v>
      </c>
      <c r="C14" s="79">
        <v>139355</v>
      </c>
      <c r="D14" s="79">
        <v>135548</v>
      </c>
      <c r="E14" s="79">
        <v>120367</v>
      </c>
      <c r="F14" s="96">
        <v>207770</v>
      </c>
      <c r="G14" s="96">
        <v>170173</v>
      </c>
      <c r="H14" s="96">
        <v>171053</v>
      </c>
    </row>
    <row r="15" spans="1:8" s="73" customFormat="1" ht="20.100000000000001" customHeight="1">
      <c r="A15" s="81" t="s">
        <v>118</v>
      </c>
      <c r="B15" s="79">
        <v>261</v>
      </c>
      <c r="C15" s="79">
        <v>126</v>
      </c>
      <c r="D15" s="79">
        <v>242</v>
      </c>
      <c r="E15" s="79">
        <v>151</v>
      </c>
      <c r="F15" s="97">
        <v>215</v>
      </c>
      <c r="G15" s="97">
        <v>617</v>
      </c>
      <c r="H15" s="97">
        <v>58</v>
      </c>
    </row>
    <row r="16" spans="1:8" s="73" customFormat="1" ht="20.100000000000001" customHeight="1">
      <c r="A16" s="85" t="s">
        <v>103</v>
      </c>
      <c r="B16" s="88">
        <v>218386</v>
      </c>
      <c r="C16" s="88">
        <v>205276</v>
      </c>
      <c r="D16" s="88">
        <v>201116</v>
      </c>
      <c r="E16" s="88">
        <v>177383</v>
      </c>
      <c r="F16" s="93">
        <v>180184</v>
      </c>
      <c r="G16" s="93">
        <v>210114</v>
      </c>
      <c r="H16" s="93">
        <v>180526</v>
      </c>
    </row>
    <row r="17" spans="1:8" s="73" customFormat="1" ht="20.100000000000001" customHeight="1">
      <c r="A17" s="81" t="s">
        <v>119</v>
      </c>
      <c r="B17" s="79">
        <v>7951</v>
      </c>
      <c r="C17" s="79">
        <v>6927</v>
      </c>
      <c r="D17" s="79">
        <v>6584</v>
      </c>
      <c r="E17" s="79">
        <v>2368</v>
      </c>
      <c r="F17" s="96">
        <v>4251</v>
      </c>
      <c r="G17" s="96">
        <v>8545</v>
      </c>
      <c r="H17" s="96">
        <v>5676</v>
      </c>
    </row>
    <row r="18" spans="1:8" s="73" customFormat="1" ht="20.100000000000001" customHeight="1">
      <c r="A18" s="81" t="s">
        <v>120</v>
      </c>
      <c r="B18" s="79">
        <v>210435</v>
      </c>
      <c r="C18" s="79">
        <v>198348</v>
      </c>
      <c r="D18" s="79">
        <v>194532</v>
      </c>
      <c r="E18" s="79">
        <v>175015</v>
      </c>
      <c r="F18" s="96">
        <v>175933</v>
      </c>
      <c r="G18" s="96">
        <v>201569</v>
      </c>
      <c r="H18" s="96">
        <v>174849</v>
      </c>
    </row>
    <row r="19" spans="1:8" s="73" customFormat="1" ht="20.100000000000001" customHeight="1">
      <c r="A19" s="85" t="s">
        <v>104</v>
      </c>
      <c r="B19" s="88">
        <v>599256</v>
      </c>
      <c r="C19" s="88">
        <v>546474</v>
      </c>
      <c r="D19" s="88">
        <v>593828</v>
      </c>
      <c r="E19" s="88">
        <v>550195</v>
      </c>
      <c r="F19" s="93">
        <v>562843</v>
      </c>
      <c r="G19" s="93">
        <v>681572</v>
      </c>
      <c r="H19" s="93">
        <v>692226</v>
      </c>
    </row>
    <row r="20" spans="1:8" s="73" customFormat="1" ht="20.100000000000001" customHeight="1">
      <c r="A20" s="81" t="s">
        <v>121</v>
      </c>
      <c r="B20" s="79">
        <v>102997</v>
      </c>
      <c r="C20" s="79">
        <v>84834</v>
      </c>
      <c r="D20" s="79">
        <v>105209</v>
      </c>
      <c r="E20" s="79">
        <v>97666</v>
      </c>
      <c r="F20" s="96">
        <v>95660</v>
      </c>
      <c r="G20" s="96">
        <v>93618</v>
      </c>
      <c r="H20" s="96">
        <v>113025</v>
      </c>
    </row>
    <row r="21" spans="1:8" s="73" customFormat="1" ht="20.100000000000001" customHeight="1">
      <c r="A21" s="81" t="s">
        <v>122</v>
      </c>
      <c r="B21" s="79">
        <v>9753</v>
      </c>
      <c r="C21" s="79">
        <v>12846</v>
      </c>
      <c r="D21" s="79">
        <v>10498</v>
      </c>
      <c r="E21" s="79">
        <v>9398</v>
      </c>
      <c r="F21" s="96">
        <v>9140</v>
      </c>
      <c r="G21" s="96">
        <v>12159</v>
      </c>
      <c r="H21" s="96">
        <v>19691</v>
      </c>
    </row>
    <row r="22" spans="1:8" s="73" customFormat="1" ht="20.100000000000001" customHeight="1">
      <c r="A22" s="81" t="s">
        <v>123</v>
      </c>
      <c r="B22" s="79">
        <v>22911</v>
      </c>
      <c r="C22" s="79">
        <v>22711</v>
      </c>
      <c r="D22" s="79">
        <v>21953</v>
      </c>
      <c r="E22" s="79">
        <v>18647</v>
      </c>
      <c r="F22" s="96">
        <v>21679</v>
      </c>
      <c r="G22" s="96">
        <v>30630</v>
      </c>
      <c r="H22" s="96">
        <v>22785</v>
      </c>
    </row>
    <row r="23" spans="1:8" s="73" customFormat="1" ht="20.100000000000001" customHeight="1">
      <c r="A23" s="81" t="s">
        <v>124</v>
      </c>
      <c r="B23" s="79">
        <v>149367</v>
      </c>
      <c r="C23" s="79">
        <v>137180</v>
      </c>
      <c r="D23" s="79">
        <v>148442</v>
      </c>
      <c r="E23" s="79">
        <v>135490</v>
      </c>
      <c r="F23" s="96">
        <v>134933</v>
      </c>
      <c r="G23" s="96">
        <v>163418</v>
      </c>
      <c r="H23" s="96">
        <v>162624</v>
      </c>
    </row>
    <row r="24" spans="1:8" s="73" customFormat="1" ht="20.100000000000001" customHeight="1">
      <c r="A24" s="81" t="s">
        <v>125</v>
      </c>
      <c r="B24" s="79">
        <v>17819</v>
      </c>
      <c r="C24" s="79">
        <v>12221</v>
      </c>
      <c r="D24" s="79">
        <v>17055</v>
      </c>
      <c r="E24" s="79">
        <v>15380</v>
      </c>
      <c r="F24" s="96">
        <v>13694</v>
      </c>
      <c r="G24" s="96">
        <v>25548</v>
      </c>
      <c r="H24" s="96">
        <v>19695</v>
      </c>
    </row>
    <row r="25" spans="1:8" s="73" customFormat="1" ht="20.100000000000001" customHeight="1">
      <c r="A25" s="81" t="s">
        <v>126</v>
      </c>
      <c r="B25" s="79">
        <v>58660</v>
      </c>
      <c r="C25" s="79">
        <v>62353</v>
      </c>
      <c r="D25" s="79">
        <v>65680</v>
      </c>
      <c r="E25" s="79">
        <v>53043</v>
      </c>
      <c r="F25" s="96">
        <v>72416</v>
      </c>
      <c r="G25" s="96">
        <v>87705</v>
      </c>
      <c r="H25" s="96">
        <v>97508</v>
      </c>
    </row>
    <row r="26" spans="1:8" s="73" customFormat="1" ht="20.100000000000001" customHeight="1">
      <c r="A26" s="81" t="s">
        <v>127</v>
      </c>
      <c r="B26" s="79">
        <v>56815</v>
      </c>
      <c r="C26" s="79">
        <v>49940</v>
      </c>
      <c r="D26" s="79">
        <v>54786</v>
      </c>
      <c r="E26" s="79">
        <v>54395</v>
      </c>
      <c r="F26" s="96">
        <v>53247</v>
      </c>
      <c r="G26" s="96">
        <v>63455</v>
      </c>
      <c r="H26" s="96">
        <v>61447</v>
      </c>
    </row>
    <row r="27" spans="1:8" s="73" customFormat="1" ht="20.100000000000001" customHeight="1">
      <c r="A27" s="81" t="s">
        <v>128</v>
      </c>
      <c r="B27" s="79">
        <v>28013</v>
      </c>
      <c r="C27" s="79">
        <v>25795</v>
      </c>
      <c r="D27" s="79">
        <v>28298</v>
      </c>
      <c r="E27" s="79">
        <v>27444</v>
      </c>
      <c r="F27" s="96">
        <v>22474</v>
      </c>
      <c r="G27" s="96">
        <v>25746</v>
      </c>
      <c r="H27" s="96">
        <v>22954</v>
      </c>
    </row>
    <row r="28" spans="1:8" s="73" customFormat="1" ht="20.100000000000001" customHeight="1">
      <c r="A28" s="81" t="s">
        <v>129</v>
      </c>
      <c r="B28" s="79">
        <v>34845</v>
      </c>
      <c r="C28" s="79">
        <v>27733</v>
      </c>
      <c r="D28" s="79">
        <v>33860</v>
      </c>
      <c r="E28" s="79">
        <v>30797</v>
      </c>
      <c r="F28" s="96">
        <v>30390</v>
      </c>
      <c r="G28" s="96">
        <v>55246</v>
      </c>
      <c r="H28" s="96">
        <v>43897</v>
      </c>
    </row>
    <row r="29" spans="1:8" s="73" customFormat="1" ht="20.100000000000001" customHeight="1">
      <c r="A29" s="81" t="s">
        <v>130</v>
      </c>
      <c r="B29" s="79">
        <v>23398</v>
      </c>
      <c r="C29" s="79">
        <v>21147</v>
      </c>
      <c r="D29" s="79">
        <v>17683</v>
      </c>
      <c r="E29" s="79">
        <v>15319</v>
      </c>
      <c r="F29" s="96">
        <v>13373</v>
      </c>
      <c r="G29" s="96">
        <v>17031</v>
      </c>
      <c r="H29" s="96">
        <v>13810</v>
      </c>
    </row>
    <row r="30" spans="1:8" s="73" customFormat="1" ht="20.100000000000001" customHeight="1">
      <c r="A30" s="81" t="s">
        <v>131</v>
      </c>
      <c r="B30" s="79">
        <v>66219</v>
      </c>
      <c r="C30" s="79">
        <v>60608</v>
      </c>
      <c r="D30" s="79">
        <v>63828</v>
      </c>
      <c r="E30" s="79">
        <v>63459</v>
      </c>
      <c r="F30" s="96">
        <v>64887</v>
      </c>
      <c r="G30" s="96">
        <v>66134</v>
      </c>
      <c r="H30" s="96">
        <v>77280</v>
      </c>
    </row>
    <row r="31" spans="1:8" s="73" customFormat="1" ht="20.100000000000001" customHeight="1">
      <c r="A31" s="81" t="s">
        <v>132</v>
      </c>
      <c r="B31" s="79">
        <v>28457</v>
      </c>
      <c r="C31" s="79">
        <v>29106</v>
      </c>
      <c r="D31" s="79">
        <v>26534</v>
      </c>
      <c r="E31" s="79">
        <v>29159</v>
      </c>
      <c r="F31" s="96">
        <v>30949</v>
      </c>
      <c r="G31" s="96">
        <v>40881</v>
      </c>
      <c r="H31" s="96">
        <v>37512</v>
      </c>
    </row>
    <row r="32" spans="1:8" s="73" customFormat="1" ht="20.100000000000001" customHeight="1">
      <c r="A32" s="85" t="s">
        <v>105</v>
      </c>
      <c r="B32" s="88">
        <v>1053883</v>
      </c>
      <c r="C32" s="88">
        <v>967197</v>
      </c>
      <c r="D32" s="88">
        <v>1019259</v>
      </c>
      <c r="E32" s="88">
        <v>980000</v>
      </c>
      <c r="F32" s="93">
        <v>959721</v>
      </c>
      <c r="G32" s="93">
        <v>1018206</v>
      </c>
      <c r="H32" s="93">
        <v>1039034</v>
      </c>
    </row>
    <row r="33" spans="1:8" s="73" customFormat="1" ht="20.100000000000001" customHeight="1">
      <c r="A33" s="85" t="s">
        <v>106</v>
      </c>
      <c r="B33" s="88">
        <v>599256</v>
      </c>
      <c r="C33" s="88">
        <v>546474</v>
      </c>
      <c r="D33" s="88">
        <v>593828</v>
      </c>
      <c r="E33" s="88">
        <v>550195</v>
      </c>
      <c r="F33" s="93">
        <v>562843</v>
      </c>
      <c r="G33" s="93">
        <v>681572</v>
      </c>
      <c r="H33" s="93">
        <v>692226</v>
      </c>
    </row>
    <row r="34" spans="1:8" s="73" customFormat="1" ht="20.100000000000001" customHeight="1">
      <c r="A34" s="85" t="s">
        <v>107</v>
      </c>
      <c r="B34" s="88">
        <v>454627</v>
      </c>
      <c r="C34" s="88">
        <v>420723</v>
      </c>
      <c r="D34" s="88">
        <v>425431</v>
      </c>
      <c r="E34" s="88">
        <v>429805</v>
      </c>
      <c r="F34" s="93">
        <v>396878</v>
      </c>
      <c r="G34" s="93">
        <v>336634</v>
      </c>
      <c r="H34" s="93">
        <v>346808</v>
      </c>
    </row>
    <row r="35" spans="1:8" s="73" customFormat="1" ht="20.100000000000001" customHeight="1" thickBot="1">
      <c r="A35" s="89" t="s">
        <v>108</v>
      </c>
      <c r="B35" s="90">
        <v>1314897</v>
      </c>
      <c r="C35" s="90">
        <v>1204306</v>
      </c>
      <c r="D35" s="90">
        <v>1254761</v>
      </c>
      <c r="E35" s="90">
        <v>1197435</v>
      </c>
      <c r="F35" s="90">
        <v>1177613</v>
      </c>
      <c r="G35" s="90">
        <v>1258116</v>
      </c>
      <c r="H35" s="98">
        <v>1245476</v>
      </c>
    </row>
    <row r="36" spans="1:8" s="75" customFormat="1" ht="15" customHeight="1">
      <c r="A36" s="82"/>
      <c r="B36" s="74"/>
      <c r="C36" s="74"/>
      <c r="D36" s="74"/>
      <c r="E36" s="74"/>
      <c r="F36" s="74"/>
      <c r="G36" s="100"/>
    </row>
    <row r="37" spans="1:8" s="75" customFormat="1" ht="15" customHeight="1">
      <c r="A37" s="130"/>
      <c r="B37" s="131"/>
      <c r="C37" s="131"/>
      <c r="D37" s="131"/>
      <c r="E37" s="131"/>
      <c r="F37" s="131"/>
      <c r="G37" s="101"/>
    </row>
    <row r="38" spans="1:8" s="76" customFormat="1" ht="15" customHeight="1">
      <c r="A38" s="128"/>
      <c r="B38" s="129"/>
      <c r="C38" s="129"/>
      <c r="D38" s="129"/>
      <c r="E38" s="129"/>
      <c r="F38" s="129"/>
      <c r="G38" s="100"/>
    </row>
  </sheetData>
  <mergeCells count="3">
    <mergeCell ref="A38:F38"/>
    <mergeCell ref="A37:F37"/>
    <mergeCell ref="A1:H1"/>
  </mergeCells>
  <phoneticPr fontId="2" type="noConversion"/>
  <pageMargins left="0.39370078740157483" right="0.39370078740157483" top="0.59055118110236227" bottom="0.59055118110236227" header="0.27559055118110237" footer="0.27559055118110237"/>
  <pageSetup paperSize="9" firstPageNumber="474" orientation="portrait" useFirstPageNumber="1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zoomScale="85" zoomScaleNormal="100" workbookViewId="0">
      <pane xSplit="1" ySplit="5" topLeftCell="B6" activePane="bottomRight" state="frozen"/>
      <selection activeCell="A33" sqref="A33"/>
      <selection pane="topRight" activeCell="A33" sqref="A33"/>
      <selection pane="bottomLeft" activeCell="A33" sqref="A33"/>
      <selection pane="bottomRight" activeCell="A29" sqref="A29:XFD29"/>
    </sheetView>
  </sheetViews>
  <sheetFormatPr defaultColWidth="6.25" defaultRowHeight="27.95" customHeight="1"/>
  <cols>
    <col min="1" max="1" width="8.125" style="61" customWidth="1"/>
    <col min="2" max="10" width="7.75" style="53" customWidth="1"/>
    <col min="11" max="15" width="6.5" style="53" customWidth="1"/>
    <col min="16" max="17" width="6.5" style="61" customWidth="1"/>
    <col min="18" max="22" width="6.5" style="53" customWidth="1"/>
    <col min="23" max="16384" width="6.25" style="53"/>
  </cols>
  <sheetData>
    <row r="1" spans="1:22" s="39" customFormat="1" ht="38.25" customHeight="1">
      <c r="A1" s="140" t="s">
        <v>137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</row>
    <row r="2" spans="1:22" s="40" customFormat="1" ht="18" customHeight="1" thickBot="1">
      <c r="B2" s="41"/>
      <c r="C2" s="41"/>
      <c r="D2" s="41"/>
      <c r="I2" s="150"/>
      <c r="J2" s="151"/>
      <c r="N2" s="42"/>
      <c r="O2" s="43"/>
      <c r="P2" s="41"/>
      <c r="Q2" s="41"/>
      <c r="T2" s="155" t="s">
        <v>60</v>
      </c>
      <c r="U2" s="151"/>
      <c r="V2" s="151"/>
    </row>
    <row r="3" spans="1:22" s="44" customFormat="1" ht="24" customHeight="1">
      <c r="A3" s="142" t="s">
        <v>61</v>
      </c>
      <c r="B3" s="133" t="s">
        <v>62</v>
      </c>
      <c r="C3" s="145"/>
      <c r="D3" s="146"/>
      <c r="E3" s="156" t="s">
        <v>63</v>
      </c>
      <c r="F3" s="157"/>
      <c r="G3" s="157"/>
      <c r="H3" s="157"/>
      <c r="I3" s="157"/>
      <c r="J3" s="157"/>
      <c r="K3" s="158" t="s">
        <v>64</v>
      </c>
      <c r="L3" s="158"/>
      <c r="M3" s="159"/>
      <c r="N3" s="133" t="s">
        <v>65</v>
      </c>
      <c r="O3" s="134"/>
      <c r="P3" s="134"/>
      <c r="Q3" s="133" t="s">
        <v>66</v>
      </c>
      <c r="R3" s="134"/>
      <c r="S3" s="134"/>
      <c r="T3" s="133" t="s">
        <v>67</v>
      </c>
      <c r="U3" s="134"/>
      <c r="V3" s="134"/>
    </row>
    <row r="4" spans="1:22" s="45" customFormat="1" ht="24" customHeight="1">
      <c r="A4" s="143"/>
      <c r="B4" s="147"/>
      <c r="C4" s="148"/>
      <c r="D4" s="149"/>
      <c r="E4" s="152" t="s">
        <v>68</v>
      </c>
      <c r="F4" s="138"/>
      <c r="G4" s="139"/>
      <c r="H4" s="153" t="s">
        <v>69</v>
      </c>
      <c r="I4" s="154"/>
      <c r="J4" s="154"/>
      <c r="K4" s="137" t="s">
        <v>70</v>
      </c>
      <c r="L4" s="138"/>
      <c r="M4" s="139"/>
      <c r="N4" s="135"/>
      <c r="O4" s="136"/>
      <c r="P4" s="136"/>
      <c r="Q4" s="135"/>
      <c r="R4" s="136"/>
      <c r="S4" s="136"/>
      <c r="T4" s="135"/>
      <c r="U4" s="136"/>
      <c r="V4" s="136"/>
    </row>
    <row r="5" spans="1:22" s="49" customFormat="1" ht="34.5" customHeight="1" thickBot="1">
      <c r="A5" s="144"/>
      <c r="B5" s="46" t="s">
        <v>71</v>
      </c>
      <c r="C5" s="46" t="s">
        <v>72</v>
      </c>
      <c r="D5" s="46" t="s">
        <v>73</v>
      </c>
      <c r="E5" s="46" t="s">
        <v>71</v>
      </c>
      <c r="F5" s="46" t="s">
        <v>72</v>
      </c>
      <c r="G5" s="46" t="s">
        <v>73</v>
      </c>
      <c r="H5" s="47" t="s">
        <v>74</v>
      </c>
      <c r="I5" s="46" t="s">
        <v>72</v>
      </c>
      <c r="J5" s="46" t="s">
        <v>73</v>
      </c>
      <c r="K5" s="46" t="s">
        <v>74</v>
      </c>
      <c r="L5" s="46" t="s">
        <v>72</v>
      </c>
      <c r="M5" s="46" t="s">
        <v>73</v>
      </c>
      <c r="N5" s="46" t="s">
        <v>71</v>
      </c>
      <c r="O5" s="46" t="s">
        <v>72</v>
      </c>
      <c r="P5" s="46" t="s">
        <v>73</v>
      </c>
      <c r="Q5" s="46" t="s">
        <v>71</v>
      </c>
      <c r="R5" s="46" t="s">
        <v>72</v>
      </c>
      <c r="S5" s="46" t="s">
        <v>73</v>
      </c>
      <c r="T5" s="46" t="s">
        <v>71</v>
      </c>
      <c r="U5" s="46" t="s">
        <v>72</v>
      </c>
      <c r="V5" s="48" t="s">
        <v>73</v>
      </c>
    </row>
    <row r="6" spans="1:22" s="49" customFormat="1" ht="44.45" hidden="1" customHeight="1">
      <c r="A6" s="50" t="s">
        <v>75</v>
      </c>
      <c r="B6" s="51">
        <f t="shared" ref="B6:B29" si="0">SUM(C6:D6)</f>
        <v>4382</v>
      </c>
      <c r="C6" s="51">
        <v>2393</v>
      </c>
      <c r="D6" s="51">
        <v>1989</v>
      </c>
      <c r="E6" s="51">
        <f t="shared" ref="E6:E29" si="1">SUM(F6:G6)</f>
        <v>2396</v>
      </c>
      <c r="F6" s="51">
        <f t="shared" ref="F6:F21" si="2">SUM(I6+L6)</f>
        <v>1548</v>
      </c>
      <c r="G6" s="51">
        <f t="shared" ref="G6:G21" si="3">SUM(J6+M6)</f>
        <v>848</v>
      </c>
      <c r="H6" s="51">
        <f t="shared" ref="H6:H24" si="4">SUM(I6:J6)</f>
        <v>2353</v>
      </c>
      <c r="I6" s="51">
        <v>1517</v>
      </c>
      <c r="J6" s="51">
        <v>836</v>
      </c>
      <c r="K6" s="51">
        <f t="shared" ref="K6:K24" si="5">SUM(L6:M6)</f>
        <v>43</v>
      </c>
      <c r="L6" s="51">
        <v>31</v>
      </c>
      <c r="M6" s="51">
        <v>12</v>
      </c>
      <c r="N6" s="51">
        <f t="shared" ref="N6:N25" si="6">SUM(O6:P6)</f>
        <v>1986</v>
      </c>
      <c r="O6" s="51">
        <v>845</v>
      </c>
      <c r="P6" s="51">
        <v>1141</v>
      </c>
      <c r="Q6" s="52">
        <f t="shared" ref="Q6:Q21" si="7">E6/B6*100</f>
        <v>54.678229119123692</v>
      </c>
      <c r="R6" s="52">
        <f t="shared" ref="R6:R25" si="8">F6/C6*100</f>
        <v>64.688675302966985</v>
      </c>
      <c r="S6" s="52">
        <f t="shared" ref="S6:S25" si="9">G6/D6*100</f>
        <v>42.63448969331322</v>
      </c>
      <c r="T6" s="52">
        <f t="shared" ref="T6:T25" si="10">K6/E6*100</f>
        <v>1.7946577629382305</v>
      </c>
      <c r="U6" s="52">
        <f t="shared" ref="U6:U25" si="11">L6/F6*100</f>
        <v>2.0025839793281652</v>
      </c>
      <c r="V6" s="52">
        <f t="shared" ref="V6:V25" si="12">M6/G6*100</f>
        <v>1.4150943396226416</v>
      </c>
    </row>
    <row r="7" spans="1:22" ht="44.45" hidden="1" customHeight="1">
      <c r="A7" s="50" t="s">
        <v>76</v>
      </c>
      <c r="B7" s="51">
        <f t="shared" si="0"/>
        <v>4038</v>
      </c>
      <c r="C7" s="51">
        <v>2183</v>
      </c>
      <c r="D7" s="51">
        <v>1855</v>
      </c>
      <c r="E7" s="51">
        <f t="shared" si="1"/>
        <v>2566</v>
      </c>
      <c r="F7" s="51">
        <f t="shared" si="2"/>
        <v>1553</v>
      </c>
      <c r="G7" s="51">
        <f t="shared" si="3"/>
        <v>1013</v>
      </c>
      <c r="H7" s="51">
        <f t="shared" si="4"/>
        <v>2533</v>
      </c>
      <c r="I7" s="51">
        <v>1527</v>
      </c>
      <c r="J7" s="51">
        <v>1006</v>
      </c>
      <c r="K7" s="51">
        <f t="shared" si="5"/>
        <v>33</v>
      </c>
      <c r="L7" s="51">
        <v>26</v>
      </c>
      <c r="M7" s="51">
        <v>7</v>
      </c>
      <c r="N7" s="51">
        <f t="shared" si="6"/>
        <v>1472</v>
      </c>
      <c r="O7" s="51">
        <v>630</v>
      </c>
      <c r="P7" s="51">
        <v>842</v>
      </c>
      <c r="Q7" s="52">
        <f t="shared" si="7"/>
        <v>63.546310054482412</v>
      </c>
      <c r="R7" s="52">
        <f t="shared" si="8"/>
        <v>71.140632157581308</v>
      </c>
      <c r="S7" s="52">
        <f t="shared" si="9"/>
        <v>54.609164420485179</v>
      </c>
      <c r="T7" s="52">
        <f t="shared" si="10"/>
        <v>1.2860483242400622</v>
      </c>
      <c r="U7" s="52">
        <f t="shared" si="11"/>
        <v>1.6741790083708949</v>
      </c>
      <c r="V7" s="52">
        <f t="shared" si="12"/>
        <v>0.69101678183613036</v>
      </c>
    </row>
    <row r="8" spans="1:22" ht="44.45" hidden="1" customHeight="1">
      <c r="A8" s="50" t="s">
        <v>77</v>
      </c>
      <c r="B8" s="51">
        <f t="shared" si="0"/>
        <v>3697</v>
      </c>
      <c r="C8" s="51">
        <v>1951</v>
      </c>
      <c r="D8" s="51">
        <v>1746</v>
      </c>
      <c r="E8" s="51">
        <f t="shared" si="1"/>
        <v>2546</v>
      </c>
      <c r="F8" s="51">
        <f t="shared" si="2"/>
        <v>1508</v>
      </c>
      <c r="G8" s="51">
        <f t="shared" si="3"/>
        <v>1038</v>
      </c>
      <c r="H8" s="51">
        <f t="shared" si="4"/>
        <v>2506</v>
      </c>
      <c r="I8" s="51">
        <v>1479</v>
      </c>
      <c r="J8" s="51">
        <v>1027</v>
      </c>
      <c r="K8" s="51">
        <f t="shared" si="5"/>
        <v>40</v>
      </c>
      <c r="L8" s="51">
        <v>29</v>
      </c>
      <c r="M8" s="51">
        <v>11</v>
      </c>
      <c r="N8" s="51">
        <f t="shared" si="6"/>
        <v>1151</v>
      </c>
      <c r="O8" s="51">
        <v>443</v>
      </c>
      <c r="P8" s="51">
        <v>708</v>
      </c>
      <c r="Q8" s="52">
        <f t="shared" si="7"/>
        <v>68.866648634027598</v>
      </c>
      <c r="R8" s="52">
        <f t="shared" si="8"/>
        <v>77.293695540748331</v>
      </c>
      <c r="S8" s="52">
        <f t="shared" si="9"/>
        <v>59.450171821305844</v>
      </c>
      <c r="T8" s="52">
        <f t="shared" si="10"/>
        <v>1.5710919088766693</v>
      </c>
      <c r="U8" s="52">
        <f t="shared" si="11"/>
        <v>1.9230769230769231</v>
      </c>
      <c r="V8" s="52">
        <f t="shared" si="12"/>
        <v>1.0597302504816954</v>
      </c>
    </row>
    <row r="9" spans="1:22" ht="44.45" hidden="1" customHeight="1">
      <c r="A9" s="50" t="s">
        <v>78</v>
      </c>
      <c r="B9" s="51">
        <f t="shared" si="0"/>
        <v>3769</v>
      </c>
      <c r="C9" s="51">
        <v>1988</v>
      </c>
      <c r="D9" s="51">
        <v>1781</v>
      </c>
      <c r="E9" s="51">
        <f t="shared" si="1"/>
        <v>2688</v>
      </c>
      <c r="F9" s="51">
        <f t="shared" si="2"/>
        <v>1570</v>
      </c>
      <c r="G9" s="51">
        <f t="shared" si="3"/>
        <v>1118</v>
      </c>
      <c r="H9" s="51">
        <f t="shared" si="4"/>
        <v>2654</v>
      </c>
      <c r="I9" s="51">
        <v>1540</v>
      </c>
      <c r="J9" s="51">
        <v>1114</v>
      </c>
      <c r="K9" s="51">
        <f t="shared" si="5"/>
        <v>34</v>
      </c>
      <c r="L9" s="51">
        <v>30</v>
      </c>
      <c r="M9" s="51">
        <v>4</v>
      </c>
      <c r="N9" s="51">
        <f t="shared" si="6"/>
        <v>1081</v>
      </c>
      <c r="O9" s="51">
        <v>418</v>
      </c>
      <c r="P9" s="51">
        <v>663</v>
      </c>
      <c r="Q9" s="52">
        <f t="shared" si="7"/>
        <v>71.318652162377276</v>
      </c>
      <c r="R9" s="52">
        <f t="shared" si="8"/>
        <v>78.973843058350099</v>
      </c>
      <c r="S9" s="52">
        <f t="shared" si="9"/>
        <v>62.773722627737229</v>
      </c>
      <c r="T9" s="52">
        <f t="shared" si="10"/>
        <v>1.2648809523809523</v>
      </c>
      <c r="U9" s="52">
        <f t="shared" si="11"/>
        <v>1.910828025477707</v>
      </c>
      <c r="V9" s="52">
        <f t="shared" si="12"/>
        <v>0.35778175313059035</v>
      </c>
    </row>
    <row r="10" spans="1:22" ht="44.45" hidden="1" customHeight="1">
      <c r="A10" s="50" t="s">
        <v>79</v>
      </c>
      <c r="B10" s="51">
        <f t="shared" si="0"/>
        <v>3800</v>
      </c>
      <c r="C10" s="51">
        <v>2016</v>
      </c>
      <c r="D10" s="51">
        <v>1784</v>
      </c>
      <c r="E10" s="51">
        <f t="shared" si="1"/>
        <v>2619</v>
      </c>
      <c r="F10" s="51">
        <f t="shared" si="2"/>
        <v>1564</v>
      </c>
      <c r="G10" s="51">
        <f t="shared" si="3"/>
        <v>1055</v>
      </c>
      <c r="H10" s="51">
        <f t="shared" si="4"/>
        <v>2590</v>
      </c>
      <c r="I10" s="51">
        <v>1543</v>
      </c>
      <c r="J10" s="51">
        <v>1047</v>
      </c>
      <c r="K10" s="51">
        <f t="shared" si="5"/>
        <v>29</v>
      </c>
      <c r="L10" s="51">
        <v>21</v>
      </c>
      <c r="M10" s="51">
        <v>8</v>
      </c>
      <c r="N10" s="51">
        <f t="shared" si="6"/>
        <v>1181</v>
      </c>
      <c r="O10" s="51">
        <v>452</v>
      </c>
      <c r="P10" s="51">
        <v>729</v>
      </c>
      <c r="Q10" s="52">
        <f t="shared" si="7"/>
        <v>68.921052631578945</v>
      </c>
      <c r="R10" s="52">
        <f t="shared" si="8"/>
        <v>77.579365079365076</v>
      </c>
      <c r="S10" s="52">
        <f t="shared" si="9"/>
        <v>59.13677130044843</v>
      </c>
      <c r="T10" s="52">
        <f t="shared" si="10"/>
        <v>1.1072928598701794</v>
      </c>
      <c r="U10" s="52">
        <f t="shared" si="11"/>
        <v>1.3427109974424554</v>
      </c>
      <c r="V10" s="52">
        <f t="shared" si="12"/>
        <v>0.7582938388625593</v>
      </c>
    </row>
    <row r="11" spans="1:22" s="57" customFormat="1" ht="60.95" hidden="1" customHeight="1">
      <c r="A11" s="54" t="s">
        <v>80</v>
      </c>
      <c r="B11" s="55">
        <f t="shared" si="0"/>
        <v>3779</v>
      </c>
      <c r="C11" s="55">
        <v>1993</v>
      </c>
      <c r="D11" s="55">
        <v>1786</v>
      </c>
      <c r="E11" s="55">
        <f t="shared" si="1"/>
        <v>2614</v>
      </c>
      <c r="F11" s="55">
        <f t="shared" si="2"/>
        <v>1559</v>
      </c>
      <c r="G11" s="55">
        <f t="shared" si="3"/>
        <v>1055</v>
      </c>
      <c r="H11" s="55">
        <f t="shared" si="4"/>
        <v>2579</v>
      </c>
      <c r="I11" s="55">
        <v>1542</v>
      </c>
      <c r="J11" s="55">
        <v>1037</v>
      </c>
      <c r="K11" s="55">
        <f t="shared" si="5"/>
        <v>35</v>
      </c>
      <c r="L11" s="55">
        <v>17</v>
      </c>
      <c r="M11" s="55">
        <v>18</v>
      </c>
      <c r="N11" s="55">
        <f t="shared" si="6"/>
        <v>1165</v>
      </c>
      <c r="O11" s="55">
        <v>434</v>
      </c>
      <c r="P11" s="55">
        <v>731</v>
      </c>
      <c r="Q11" s="56">
        <f t="shared" si="7"/>
        <v>69.17173855517332</v>
      </c>
      <c r="R11" s="56">
        <f t="shared" si="8"/>
        <v>78.223783241344705</v>
      </c>
      <c r="S11" s="56">
        <f t="shared" si="9"/>
        <v>59.070548712206048</v>
      </c>
      <c r="T11" s="56">
        <f t="shared" si="10"/>
        <v>1.3389441469013008</v>
      </c>
      <c r="U11" s="56">
        <f t="shared" si="11"/>
        <v>1.0904425914047466</v>
      </c>
      <c r="V11" s="56">
        <f t="shared" si="12"/>
        <v>1.7061611374407581</v>
      </c>
    </row>
    <row r="12" spans="1:22" s="57" customFormat="1" ht="60.95" hidden="1" customHeight="1">
      <c r="A12" s="54" t="s">
        <v>81</v>
      </c>
      <c r="B12" s="55">
        <f t="shared" si="0"/>
        <v>3778</v>
      </c>
      <c r="C12" s="55">
        <v>2003</v>
      </c>
      <c r="D12" s="55">
        <v>1775</v>
      </c>
      <c r="E12" s="55">
        <f t="shared" si="1"/>
        <v>2638</v>
      </c>
      <c r="F12" s="55">
        <f t="shared" si="2"/>
        <v>1535</v>
      </c>
      <c r="G12" s="55">
        <f t="shared" si="3"/>
        <v>1103</v>
      </c>
      <c r="H12" s="55">
        <f t="shared" si="4"/>
        <v>2613</v>
      </c>
      <c r="I12" s="55">
        <v>1522</v>
      </c>
      <c r="J12" s="55">
        <v>1091</v>
      </c>
      <c r="K12" s="55">
        <f t="shared" si="5"/>
        <v>25</v>
      </c>
      <c r="L12" s="55">
        <v>13</v>
      </c>
      <c r="M12" s="55">
        <v>12</v>
      </c>
      <c r="N12" s="55">
        <f t="shared" si="6"/>
        <v>1140</v>
      </c>
      <c r="O12" s="55">
        <v>468</v>
      </c>
      <c r="P12" s="55">
        <v>672</v>
      </c>
      <c r="Q12" s="56">
        <f t="shared" si="7"/>
        <v>69.825304393859184</v>
      </c>
      <c r="R12" s="56">
        <f t="shared" si="8"/>
        <v>76.635047428856723</v>
      </c>
      <c r="S12" s="56">
        <f t="shared" si="9"/>
        <v>62.140845070422536</v>
      </c>
      <c r="T12" s="56">
        <f t="shared" si="10"/>
        <v>0.94768764215314627</v>
      </c>
      <c r="U12" s="56">
        <f t="shared" si="11"/>
        <v>0.84690553745928343</v>
      </c>
      <c r="V12" s="56">
        <f t="shared" si="12"/>
        <v>1.0879419764279239</v>
      </c>
    </row>
    <row r="13" spans="1:22" s="57" customFormat="1" ht="0.75" customHeight="1">
      <c r="A13" s="50" t="s">
        <v>85</v>
      </c>
      <c r="B13" s="51">
        <f t="shared" si="0"/>
        <v>3826</v>
      </c>
      <c r="C13" s="51">
        <v>2058</v>
      </c>
      <c r="D13" s="51">
        <v>1768</v>
      </c>
      <c r="E13" s="51">
        <f t="shared" si="1"/>
        <v>2726</v>
      </c>
      <c r="F13" s="51">
        <f t="shared" si="2"/>
        <v>1593</v>
      </c>
      <c r="G13" s="51">
        <f t="shared" si="3"/>
        <v>1133</v>
      </c>
      <c r="H13" s="51">
        <f t="shared" si="4"/>
        <v>2706</v>
      </c>
      <c r="I13" s="51">
        <v>1584</v>
      </c>
      <c r="J13" s="51">
        <v>1122</v>
      </c>
      <c r="K13" s="51">
        <f t="shared" si="5"/>
        <v>20</v>
      </c>
      <c r="L13" s="51">
        <v>9</v>
      </c>
      <c r="M13" s="51">
        <v>11</v>
      </c>
      <c r="N13" s="51">
        <f t="shared" si="6"/>
        <v>1100</v>
      </c>
      <c r="O13" s="51">
        <v>465</v>
      </c>
      <c r="P13" s="51">
        <v>635</v>
      </c>
      <c r="Q13" s="52">
        <f t="shared" si="7"/>
        <v>71.249346576058542</v>
      </c>
      <c r="R13" s="52">
        <f t="shared" si="8"/>
        <v>77.40524781341108</v>
      </c>
      <c r="S13" s="52">
        <f t="shared" si="9"/>
        <v>64.08371040723982</v>
      </c>
      <c r="T13" s="52">
        <f t="shared" si="10"/>
        <v>0.73367571533382248</v>
      </c>
      <c r="U13" s="52">
        <f t="shared" si="11"/>
        <v>0.56497175141242939</v>
      </c>
      <c r="V13" s="52">
        <f t="shared" si="12"/>
        <v>0.97087378640776689</v>
      </c>
    </row>
    <row r="14" spans="1:22" s="57" customFormat="1" ht="24" customHeight="1">
      <c r="A14" s="50" t="s">
        <v>86</v>
      </c>
      <c r="B14" s="51">
        <f t="shared" si="0"/>
        <v>3953</v>
      </c>
      <c r="C14" s="51">
        <v>2132</v>
      </c>
      <c r="D14" s="51">
        <v>1821</v>
      </c>
      <c r="E14" s="51">
        <f t="shared" si="1"/>
        <v>2901</v>
      </c>
      <c r="F14" s="51">
        <f t="shared" si="2"/>
        <v>1685</v>
      </c>
      <c r="G14" s="51">
        <f t="shared" si="3"/>
        <v>1216</v>
      </c>
      <c r="H14" s="51">
        <f t="shared" si="4"/>
        <v>2884</v>
      </c>
      <c r="I14" s="51">
        <v>1675</v>
      </c>
      <c r="J14" s="51">
        <v>1209</v>
      </c>
      <c r="K14" s="51">
        <f t="shared" si="5"/>
        <v>17</v>
      </c>
      <c r="L14" s="51">
        <v>10</v>
      </c>
      <c r="M14" s="51">
        <v>7</v>
      </c>
      <c r="N14" s="51">
        <f t="shared" si="6"/>
        <v>1052</v>
      </c>
      <c r="O14" s="51">
        <v>447</v>
      </c>
      <c r="P14" s="51">
        <v>605</v>
      </c>
      <c r="Q14" s="52">
        <f t="shared" si="7"/>
        <v>73.387300784214517</v>
      </c>
      <c r="R14" s="52">
        <f t="shared" si="8"/>
        <v>79.033771106941842</v>
      </c>
      <c r="S14" s="52">
        <f t="shared" si="9"/>
        <v>66.776496430532674</v>
      </c>
      <c r="T14" s="52">
        <f t="shared" si="10"/>
        <v>0.58600482592209591</v>
      </c>
      <c r="U14" s="52">
        <f t="shared" si="11"/>
        <v>0.59347181008902083</v>
      </c>
      <c r="V14" s="52">
        <f t="shared" si="12"/>
        <v>0.57565789473684204</v>
      </c>
    </row>
    <row r="15" spans="1:22" s="57" customFormat="1" ht="24" customHeight="1">
      <c r="A15" s="50" t="s">
        <v>87</v>
      </c>
      <c r="B15" s="51">
        <f t="shared" si="0"/>
        <v>3933</v>
      </c>
      <c r="C15" s="51">
        <v>2129</v>
      </c>
      <c r="D15" s="51">
        <v>1804</v>
      </c>
      <c r="E15" s="51">
        <f t="shared" si="1"/>
        <v>2944</v>
      </c>
      <c r="F15" s="51">
        <f t="shared" si="2"/>
        <v>1718</v>
      </c>
      <c r="G15" s="51">
        <f t="shared" si="3"/>
        <v>1226</v>
      </c>
      <c r="H15" s="51">
        <f t="shared" si="4"/>
        <v>2923</v>
      </c>
      <c r="I15" s="51">
        <v>1706</v>
      </c>
      <c r="J15" s="51">
        <v>1217</v>
      </c>
      <c r="K15" s="51">
        <f t="shared" si="5"/>
        <v>21</v>
      </c>
      <c r="L15" s="51">
        <v>12</v>
      </c>
      <c r="M15" s="51">
        <v>9</v>
      </c>
      <c r="N15" s="51">
        <f t="shared" si="6"/>
        <v>989</v>
      </c>
      <c r="O15" s="51">
        <v>411</v>
      </c>
      <c r="P15" s="51">
        <v>578</v>
      </c>
      <c r="Q15" s="52">
        <f t="shared" si="7"/>
        <v>74.853801169590639</v>
      </c>
      <c r="R15" s="52">
        <f t="shared" si="8"/>
        <v>80.695162047909818</v>
      </c>
      <c r="S15" s="52">
        <f t="shared" si="9"/>
        <v>67.960088691796003</v>
      </c>
      <c r="T15" s="52">
        <f t="shared" si="10"/>
        <v>0.71331521739130432</v>
      </c>
      <c r="U15" s="52">
        <f t="shared" si="11"/>
        <v>0.69848661233993015</v>
      </c>
      <c r="V15" s="52">
        <f t="shared" si="12"/>
        <v>0.73409461663947795</v>
      </c>
    </row>
    <row r="16" spans="1:22" s="57" customFormat="1" ht="24" customHeight="1">
      <c r="A16" s="50" t="s">
        <v>88</v>
      </c>
      <c r="B16" s="51">
        <f t="shared" si="0"/>
        <v>4007</v>
      </c>
      <c r="C16" s="51">
        <v>2142</v>
      </c>
      <c r="D16" s="51">
        <v>1865</v>
      </c>
      <c r="E16" s="51">
        <f t="shared" si="1"/>
        <v>2945</v>
      </c>
      <c r="F16" s="51">
        <f t="shared" si="2"/>
        <v>1712</v>
      </c>
      <c r="G16" s="51">
        <f t="shared" si="3"/>
        <v>1233</v>
      </c>
      <c r="H16" s="51">
        <f t="shared" si="4"/>
        <v>2928</v>
      </c>
      <c r="I16" s="51">
        <v>1704</v>
      </c>
      <c r="J16" s="51">
        <v>1224</v>
      </c>
      <c r="K16" s="51">
        <f t="shared" si="5"/>
        <v>17</v>
      </c>
      <c r="L16" s="51">
        <v>8</v>
      </c>
      <c r="M16" s="51">
        <v>9</v>
      </c>
      <c r="N16" s="51">
        <f t="shared" si="6"/>
        <v>1062</v>
      </c>
      <c r="O16" s="51">
        <v>430</v>
      </c>
      <c r="P16" s="51">
        <v>632</v>
      </c>
      <c r="Q16" s="52">
        <f t="shared" si="7"/>
        <v>73.496381332667823</v>
      </c>
      <c r="R16" s="52">
        <f t="shared" si="8"/>
        <v>79.92530345471522</v>
      </c>
      <c r="S16" s="52">
        <f t="shared" si="9"/>
        <v>66.112600536193028</v>
      </c>
      <c r="T16" s="52">
        <f t="shared" si="10"/>
        <v>0.57724957555178269</v>
      </c>
      <c r="U16" s="52">
        <f t="shared" si="11"/>
        <v>0.46728971962616817</v>
      </c>
      <c r="V16" s="52">
        <f t="shared" si="12"/>
        <v>0.72992700729927007</v>
      </c>
    </row>
    <row r="17" spans="1:22" s="57" customFormat="1" ht="24" customHeight="1">
      <c r="A17" s="50" t="s">
        <v>89</v>
      </c>
      <c r="B17" s="51">
        <f t="shared" si="0"/>
        <v>3998</v>
      </c>
      <c r="C17" s="51">
        <v>2133</v>
      </c>
      <c r="D17" s="51">
        <v>1865</v>
      </c>
      <c r="E17" s="51">
        <f t="shared" si="1"/>
        <v>2890</v>
      </c>
      <c r="F17" s="51">
        <f t="shared" si="2"/>
        <v>1671</v>
      </c>
      <c r="G17" s="51">
        <f t="shared" si="3"/>
        <v>1219</v>
      </c>
      <c r="H17" s="51">
        <f t="shared" si="4"/>
        <v>2880</v>
      </c>
      <c r="I17" s="51">
        <v>1667</v>
      </c>
      <c r="J17" s="51">
        <v>1213</v>
      </c>
      <c r="K17" s="51">
        <f t="shared" si="5"/>
        <v>10</v>
      </c>
      <c r="L17" s="51">
        <v>4</v>
      </c>
      <c r="M17" s="51">
        <v>6</v>
      </c>
      <c r="N17" s="51">
        <f t="shared" si="6"/>
        <v>1108</v>
      </c>
      <c r="O17" s="51">
        <v>462</v>
      </c>
      <c r="P17" s="51">
        <v>646</v>
      </c>
      <c r="Q17" s="52">
        <f t="shared" si="7"/>
        <v>72.286143071535776</v>
      </c>
      <c r="R17" s="52">
        <f t="shared" si="8"/>
        <v>78.340365682137829</v>
      </c>
      <c r="S17" s="52">
        <f t="shared" si="9"/>
        <v>65.361930294906173</v>
      </c>
      <c r="T17" s="52">
        <f t="shared" si="10"/>
        <v>0.34602076124567477</v>
      </c>
      <c r="U17" s="52">
        <f t="shared" si="11"/>
        <v>0.23937761819269898</v>
      </c>
      <c r="V17" s="52">
        <f t="shared" si="12"/>
        <v>0.49220672682526662</v>
      </c>
    </row>
    <row r="18" spans="1:22" s="57" customFormat="1" ht="24" customHeight="1">
      <c r="A18" s="50" t="s">
        <v>90</v>
      </c>
      <c r="B18" s="51">
        <f t="shared" si="0"/>
        <v>3927</v>
      </c>
      <c r="C18" s="51">
        <v>2086</v>
      </c>
      <c r="D18" s="51">
        <v>1841</v>
      </c>
      <c r="E18" s="51">
        <f t="shared" si="1"/>
        <v>2845</v>
      </c>
      <c r="F18" s="51">
        <f t="shared" si="2"/>
        <v>1641</v>
      </c>
      <c r="G18" s="51">
        <f t="shared" si="3"/>
        <v>1204</v>
      </c>
      <c r="H18" s="51">
        <f t="shared" si="4"/>
        <v>2840</v>
      </c>
      <c r="I18" s="51">
        <v>1638</v>
      </c>
      <c r="J18" s="51">
        <v>1202</v>
      </c>
      <c r="K18" s="51">
        <f t="shared" si="5"/>
        <v>5</v>
      </c>
      <c r="L18" s="51">
        <v>3</v>
      </c>
      <c r="M18" s="51">
        <v>2</v>
      </c>
      <c r="N18" s="51">
        <f t="shared" si="6"/>
        <v>1082</v>
      </c>
      <c r="O18" s="51">
        <v>445</v>
      </c>
      <c r="P18" s="51">
        <v>637</v>
      </c>
      <c r="Q18" s="52">
        <f t="shared" si="7"/>
        <v>72.447160682454808</v>
      </c>
      <c r="R18" s="52">
        <f t="shared" si="8"/>
        <v>78.667305848513905</v>
      </c>
      <c r="S18" s="52">
        <f t="shared" si="9"/>
        <v>65.399239543726239</v>
      </c>
      <c r="T18" s="52">
        <f t="shared" si="10"/>
        <v>0.17574692442882248</v>
      </c>
      <c r="U18" s="52">
        <f t="shared" si="11"/>
        <v>0.18281535648994515</v>
      </c>
      <c r="V18" s="52">
        <f t="shared" si="12"/>
        <v>0.16611295681063123</v>
      </c>
    </row>
    <row r="19" spans="1:22" s="57" customFormat="1" ht="24" customHeight="1">
      <c r="A19" s="62" t="s">
        <v>91</v>
      </c>
      <c r="B19" s="51">
        <f t="shared" si="0"/>
        <v>3915</v>
      </c>
      <c r="C19" s="51">
        <v>2055</v>
      </c>
      <c r="D19" s="51">
        <v>1860</v>
      </c>
      <c r="E19" s="51">
        <f t="shared" si="1"/>
        <v>2816</v>
      </c>
      <c r="F19" s="51">
        <f t="shared" si="2"/>
        <v>1589</v>
      </c>
      <c r="G19" s="51">
        <f t="shared" si="3"/>
        <v>1227</v>
      </c>
      <c r="H19" s="51">
        <f t="shared" si="4"/>
        <v>2807</v>
      </c>
      <c r="I19" s="51">
        <v>1585</v>
      </c>
      <c r="J19" s="51">
        <v>1222</v>
      </c>
      <c r="K19" s="51">
        <f t="shared" si="5"/>
        <v>9</v>
      </c>
      <c r="L19" s="51">
        <v>4</v>
      </c>
      <c r="M19" s="51">
        <v>5</v>
      </c>
      <c r="N19" s="51">
        <f t="shared" si="6"/>
        <v>1099</v>
      </c>
      <c r="O19" s="51">
        <v>466</v>
      </c>
      <c r="P19" s="51">
        <v>633</v>
      </c>
      <c r="Q19" s="52">
        <f t="shared" si="7"/>
        <v>71.928480204342264</v>
      </c>
      <c r="R19" s="52">
        <f t="shared" si="8"/>
        <v>77.323600973236012</v>
      </c>
      <c r="S19" s="52">
        <f t="shared" si="9"/>
        <v>65.967741935483872</v>
      </c>
      <c r="T19" s="52">
        <f t="shared" si="10"/>
        <v>0.31960227272727276</v>
      </c>
      <c r="U19" s="52">
        <f t="shared" si="11"/>
        <v>0.25173064820641916</v>
      </c>
      <c r="V19" s="52">
        <f t="shared" si="12"/>
        <v>0.40749796251018744</v>
      </c>
    </row>
    <row r="20" spans="1:22" s="57" customFormat="1" ht="24" customHeight="1">
      <c r="A20" s="62" t="s">
        <v>82</v>
      </c>
      <c r="B20" s="51">
        <f t="shared" si="0"/>
        <v>3854</v>
      </c>
      <c r="C20" s="51">
        <v>2011</v>
      </c>
      <c r="D20" s="51">
        <v>1843</v>
      </c>
      <c r="E20" s="51">
        <f t="shared" si="1"/>
        <v>2744</v>
      </c>
      <c r="F20" s="51">
        <f t="shared" si="2"/>
        <v>1546</v>
      </c>
      <c r="G20" s="51">
        <f t="shared" si="3"/>
        <v>1198</v>
      </c>
      <c r="H20" s="51">
        <f t="shared" si="4"/>
        <v>2736</v>
      </c>
      <c r="I20" s="51">
        <v>1540</v>
      </c>
      <c r="J20" s="51">
        <v>1196</v>
      </c>
      <c r="K20" s="51">
        <f t="shared" si="5"/>
        <v>8</v>
      </c>
      <c r="L20" s="51">
        <v>6</v>
      </c>
      <c r="M20" s="51">
        <v>2</v>
      </c>
      <c r="N20" s="51">
        <f t="shared" si="6"/>
        <v>1110</v>
      </c>
      <c r="O20" s="51">
        <v>465</v>
      </c>
      <c r="P20" s="51">
        <v>645</v>
      </c>
      <c r="Q20" s="52">
        <f t="shared" si="7"/>
        <v>71.1987545407369</v>
      </c>
      <c r="R20" s="52">
        <f t="shared" si="8"/>
        <v>76.87717553455991</v>
      </c>
      <c r="S20" s="52">
        <f t="shared" si="9"/>
        <v>65.00271296798698</v>
      </c>
      <c r="T20" s="52">
        <f t="shared" si="10"/>
        <v>0.29154518950437319</v>
      </c>
      <c r="U20" s="52">
        <f t="shared" si="11"/>
        <v>0.38809831824062097</v>
      </c>
      <c r="V20" s="52">
        <f t="shared" si="12"/>
        <v>0.1669449081803005</v>
      </c>
    </row>
    <row r="21" spans="1:22" s="57" customFormat="1" ht="24" customHeight="1">
      <c r="A21" s="62" t="s">
        <v>83</v>
      </c>
      <c r="B21" s="51">
        <f t="shared" si="0"/>
        <v>3925</v>
      </c>
      <c r="C21" s="51">
        <v>2060</v>
      </c>
      <c r="D21" s="51">
        <v>1865</v>
      </c>
      <c r="E21" s="51">
        <f t="shared" si="1"/>
        <v>2779</v>
      </c>
      <c r="F21" s="51">
        <f t="shared" si="2"/>
        <v>1549</v>
      </c>
      <c r="G21" s="51">
        <f t="shared" si="3"/>
        <v>1230</v>
      </c>
      <c r="H21" s="51">
        <f t="shared" si="4"/>
        <v>2755</v>
      </c>
      <c r="I21" s="51">
        <v>1534</v>
      </c>
      <c r="J21" s="51">
        <v>1221</v>
      </c>
      <c r="K21" s="51">
        <f t="shared" si="5"/>
        <v>24</v>
      </c>
      <c r="L21" s="51">
        <v>15</v>
      </c>
      <c r="M21" s="51">
        <v>9</v>
      </c>
      <c r="N21" s="51">
        <f t="shared" si="6"/>
        <v>1146</v>
      </c>
      <c r="O21" s="51">
        <v>511</v>
      </c>
      <c r="P21" s="51">
        <v>635</v>
      </c>
      <c r="Q21" s="52">
        <f t="shared" si="7"/>
        <v>70.802547770700642</v>
      </c>
      <c r="R21" s="52">
        <f t="shared" si="8"/>
        <v>75.194174757281544</v>
      </c>
      <c r="S21" s="52">
        <f t="shared" si="9"/>
        <v>65.951742627345851</v>
      </c>
      <c r="T21" s="52">
        <f t="shared" si="10"/>
        <v>0.86362000719683341</v>
      </c>
      <c r="U21" s="52">
        <f t="shared" si="11"/>
        <v>0.96836668818592631</v>
      </c>
      <c r="V21" s="52">
        <f t="shared" si="12"/>
        <v>0.73170731707317083</v>
      </c>
    </row>
    <row r="22" spans="1:22" s="57" customFormat="1" ht="24" customHeight="1">
      <c r="A22" s="62" t="s">
        <v>145</v>
      </c>
      <c r="B22" s="51">
        <f>SUM(C22:D22)</f>
        <v>4057</v>
      </c>
      <c r="C22" s="51">
        <v>2094</v>
      </c>
      <c r="D22" s="51">
        <v>1963</v>
      </c>
      <c r="E22" s="51">
        <f t="shared" si="1"/>
        <v>2821</v>
      </c>
      <c r="F22" s="51">
        <v>1548</v>
      </c>
      <c r="G22" s="51">
        <v>1273</v>
      </c>
      <c r="H22" s="51">
        <f t="shared" si="4"/>
        <v>2801</v>
      </c>
      <c r="I22" s="51">
        <v>1536</v>
      </c>
      <c r="J22" s="51">
        <v>1265</v>
      </c>
      <c r="K22" s="51">
        <f t="shared" si="5"/>
        <v>20</v>
      </c>
      <c r="L22" s="51">
        <v>12</v>
      </c>
      <c r="M22" s="51">
        <v>8</v>
      </c>
      <c r="N22" s="51">
        <f t="shared" si="6"/>
        <v>1236</v>
      </c>
      <c r="O22" s="51">
        <v>546</v>
      </c>
      <c r="P22" s="51">
        <v>690</v>
      </c>
      <c r="Q22" s="52">
        <f t="shared" ref="Q22:Q24" si="13">E22/B22*100</f>
        <v>69.53413852600444</v>
      </c>
      <c r="R22" s="52">
        <f t="shared" ref="R22" si="14">F22/C22*100</f>
        <v>73.92550143266476</v>
      </c>
      <c r="S22" s="52">
        <f t="shared" ref="S22" si="15">G22/D22*100</f>
        <v>64.849719816607234</v>
      </c>
      <c r="T22" s="52">
        <f t="shared" ref="T22:T24" si="16">K22/E22*100</f>
        <v>0.70896845090393479</v>
      </c>
      <c r="U22" s="52">
        <f t="shared" ref="U22" si="17">L22/F22*100</f>
        <v>0.77519379844961245</v>
      </c>
      <c r="V22" s="52">
        <f t="shared" ref="V22" si="18">M22/G22*100</f>
        <v>0.6284367635506678</v>
      </c>
    </row>
    <row r="23" spans="1:22" s="57" customFormat="1" ht="24" customHeight="1">
      <c r="A23" s="62" t="s">
        <v>144</v>
      </c>
      <c r="B23" s="51">
        <f t="shared" si="0"/>
        <v>4343</v>
      </c>
      <c r="C23" s="51">
        <v>2287</v>
      </c>
      <c r="D23" s="51">
        <v>2056</v>
      </c>
      <c r="E23" s="51">
        <f t="shared" si="1"/>
        <v>3092</v>
      </c>
      <c r="F23" s="51">
        <v>1743</v>
      </c>
      <c r="G23" s="51">
        <v>1349</v>
      </c>
      <c r="H23" s="51">
        <f t="shared" si="4"/>
        <v>3069</v>
      </c>
      <c r="I23" s="51">
        <v>1730</v>
      </c>
      <c r="J23" s="51">
        <v>1339</v>
      </c>
      <c r="K23" s="51">
        <f t="shared" si="5"/>
        <v>23</v>
      </c>
      <c r="L23" s="51">
        <v>13</v>
      </c>
      <c r="M23" s="51">
        <v>10</v>
      </c>
      <c r="N23" s="51">
        <f t="shared" si="6"/>
        <v>1251</v>
      </c>
      <c r="O23" s="51">
        <v>544</v>
      </c>
      <c r="P23" s="51">
        <v>707</v>
      </c>
      <c r="Q23" s="52">
        <f t="shared" si="13"/>
        <v>71.195026479392126</v>
      </c>
      <c r="R23" s="52">
        <f t="shared" ref="R23:R24" si="19">F23/C23*100</f>
        <v>76.213379973764759</v>
      </c>
      <c r="S23" s="52">
        <f t="shared" ref="S23:S24" si="20">G23/D23*100</f>
        <v>65.612840466926073</v>
      </c>
      <c r="T23" s="52">
        <f t="shared" si="16"/>
        <v>0.7438551099611902</v>
      </c>
      <c r="U23" s="52">
        <v>0.74584050487664943</v>
      </c>
      <c r="V23" s="52">
        <v>0.7412898443291327</v>
      </c>
    </row>
    <row r="24" spans="1:22" s="57" customFormat="1" ht="24" customHeight="1">
      <c r="A24" s="62" t="s">
        <v>146</v>
      </c>
      <c r="B24" s="51">
        <f t="shared" si="0"/>
        <v>4328</v>
      </c>
      <c r="C24" s="51">
        <v>2294</v>
      </c>
      <c r="D24" s="51">
        <v>2034</v>
      </c>
      <c r="E24" s="51">
        <f t="shared" si="1"/>
        <v>3073</v>
      </c>
      <c r="F24" s="51">
        <v>1725</v>
      </c>
      <c r="G24" s="51">
        <v>1348</v>
      </c>
      <c r="H24" s="51">
        <f t="shared" si="4"/>
        <v>3070</v>
      </c>
      <c r="I24" s="51">
        <v>1723</v>
      </c>
      <c r="J24" s="51">
        <v>1347</v>
      </c>
      <c r="K24" s="51">
        <f t="shared" si="5"/>
        <v>3</v>
      </c>
      <c r="L24" s="51">
        <v>2</v>
      </c>
      <c r="M24" s="51">
        <v>1</v>
      </c>
      <c r="N24" s="51">
        <f t="shared" si="6"/>
        <v>1255</v>
      </c>
      <c r="O24" s="51">
        <v>569</v>
      </c>
      <c r="P24" s="51">
        <v>686</v>
      </c>
      <c r="Q24" s="52">
        <f t="shared" si="13"/>
        <v>71.002772643253238</v>
      </c>
      <c r="R24" s="52">
        <f t="shared" si="19"/>
        <v>75.196163905841331</v>
      </c>
      <c r="S24" s="52">
        <f t="shared" si="20"/>
        <v>66.273352999016709</v>
      </c>
      <c r="T24" s="52">
        <f t="shared" si="16"/>
        <v>9.7624471200780993E-2</v>
      </c>
      <c r="U24" s="52">
        <v>0.11594202898550725</v>
      </c>
      <c r="V24" s="52">
        <v>7.4183976261127604E-2</v>
      </c>
    </row>
    <row r="25" spans="1:22" s="57" customFormat="1" ht="24" customHeight="1">
      <c r="A25" s="62" t="s">
        <v>153</v>
      </c>
      <c r="B25" s="51">
        <f t="shared" si="0"/>
        <v>4372</v>
      </c>
      <c r="C25" s="51">
        <f>SUM(C26:C29)</f>
        <v>2310</v>
      </c>
      <c r="D25" s="51">
        <f>SUM(D26:D29)</f>
        <v>2062</v>
      </c>
      <c r="E25" s="51">
        <f t="shared" si="1"/>
        <v>3096</v>
      </c>
      <c r="F25" s="51">
        <f>SUM(F26:F29)</f>
        <v>1726</v>
      </c>
      <c r="G25" s="51">
        <f>SUM(G26:G29)</f>
        <v>1370</v>
      </c>
      <c r="H25" s="51">
        <f>SUM(I25:J25)</f>
        <v>3092</v>
      </c>
      <c r="I25" s="51">
        <f>SUM(I26:I29)</f>
        <v>1725</v>
      </c>
      <c r="J25" s="51">
        <f>SUM(J26:J29)</f>
        <v>1367</v>
      </c>
      <c r="K25" s="51">
        <f>SUM(L25:M25)</f>
        <v>4</v>
      </c>
      <c r="L25" s="51">
        <f>SUM(L26:L29)</f>
        <v>1</v>
      </c>
      <c r="M25" s="51">
        <f>SUM(M26:M29)</f>
        <v>3</v>
      </c>
      <c r="N25" s="51">
        <f t="shared" si="6"/>
        <v>1276</v>
      </c>
      <c r="O25" s="51">
        <f>SUM(O26:O29)</f>
        <v>584</v>
      </c>
      <c r="P25" s="51">
        <f>SUM(P26:P29)</f>
        <v>692</v>
      </c>
      <c r="Q25" s="52">
        <f>E25/B25*100</f>
        <v>70.814272644098807</v>
      </c>
      <c r="R25" s="52">
        <f t="shared" si="8"/>
        <v>74.718614718614717</v>
      </c>
      <c r="S25" s="52">
        <f t="shared" si="9"/>
        <v>66.440349175557714</v>
      </c>
      <c r="T25" s="52">
        <f t="shared" si="10"/>
        <v>0.12919896640826875</v>
      </c>
      <c r="U25" s="52">
        <f t="shared" si="11"/>
        <v>5.7937427578215524E-2</v>
      </c>
      <c r="V25" s="52">
        <f t="shared" si="12"/>
        <v>0.21897810218978103</v>
      </c>
    </row>
    <row r="26" spans="1:22" s="57" customFormat="1" ht="24" customHeight="1">
      <c r="A26" s="63" t="s">
        <v>92</v>
      </c>
      <c r="B26" s="51">
        <f t="shared" si="0"/>
        <v>2759</v>
      </c>
      <c r="C26" s="51">
        <v>1432</v>
      </c>
      <c r="D26" s="51">
        <v>1327</v>
      </c>
      <c r="E26" s="51">
        <f t="shared" si="1"/>
        <v>1957</v>
      </c>
      <c r="F26" s="51">
        <f t="shared" ref="F26:G29" si="21">I26+L26</f>
        <v>1081</v>
      </c>
      <c r="G26" s="51">
        <f t="shared" si="21"/>
        <v>876</v>
      </c>
      <c r="H26" s="51">
        <f>I26+J26</f>
        <v>1954</v>
      </c>
      <c r="I26" s="51">
        <v>1080</v>
      </c>
      <c r="J26" s="51">
        <v>874</v>
      </c>
      <c r="K26" s="51">
        <v>3</v>
      </c>
      <c r="L26" s="51">
        <v>1</v>
      </c>
      <c r="M26" s="99">
        <v>2</v>
      </c>
      <c r="N26" s="51">
        <f>O26+P26</f>
        <v>802</v>
      </c>
      <c r="O26" s="51">
        <v>351</v>
      </c>
      <c r="P26" s="51">
        <v>451</v>
      </c>
      <c r="Q26" s="52">
        <f t="shared" ref="Q26:S29" si="22">E26/B26*100</f>
        <v>70.931496919173611</v>
      </c>
      <c r="R26" s="52">
        <f t="shared" si="22"/>
        <v>75.488826815642469</v>
      </c>
      <c r="S26" s="52">
        <f t="shared" si="22"/>
        <v>66.013564431047485</v>
      </c>
      <c r="T26" s="52">
        <f t="shared" ref="T26:V29" si="23">K26/E26*100</f>
        <v>0.15329586101175269</v>
      </c>
      <c r="U26" s="52">
        <f t="shared" si="23"/>
        <v>9.2506938020351537E-2</v>
      </c>
      <c r="V26" s="52">
        <f t="shared" si="23"/>
        <v>0.22831050228310501</v>
      </c>
    </row>
    <row r="27" spans="1:22" s="57" customFormat="1" ht="24" customHeight="1">
      <c r="A27" s="63" t="s">
        <v>93</v>
      </c>
      <c r="B27" s="51">
        <f t="shared" si="0"/>
        <v>868</v>
      </c>
      <c r="C27" s="51">
        <v>462</v>
      </c>
      <c r="D27" s="51">
        <v>406</v>
      </c>
      <c r="E27" s="51">
        <f t="shared" si="1"/>
        <v>545</v>
      </c>
      <c r="F27" s="51">
        <f t="shared" si="21"/>
        <v>307</v>
      </c>
      <c r="G27" s="51">
        <f t="shared" si="21"/>
        <v>238</v>
      </c>
      <c r="H27" s="51">
        <f>I27+J27</f>
        <v>545</v>
      </c>
      <c r="I27" s="51">
        <v>307</v>
      </c>
      <c r="J27" s="51">
        <v>238</v>
      </c>
      <c r="K27" s="64">
        <f>L27+M27</f>
        <v>0</v>
      </c>
      <c r="L27" s="64">
        <v>0</v>
      </c>
      <c r="M27" s="64">
        <v>0</v>
      </c>
      <c r="N27" s="51">
        <f>O27+P27</f>
        <v>323</v>
      </c>
      <c r="O27" s="51">
        <v>155</v>
      </c>
      <c r="P27" s="51">
        <v>168</v>
      </c>
      <c r="Q27" s="52">
        <f t="shared" si="22"/>
        <v>62.78801843317973</v>
      </c>
      <c r="R27" s="52">
        <f t="shared" si="22"/>
        <v>66.450216450216445</v>
      </c>
      <c r="S27" s="52">
        <f t="shared" si="22"/>
        <v>58.620689655172406</v>
      </c>
      <c r="T27" s="64">
        <f t="shared" si="23"/>
        <v>0</v>
      </c>
      <c r="U27" s="64">
        <f t="shared" si="23"/>
        <v>0</v>
      </c>
      <c r="V27" s="64">
        <f t="shared" si="23"/>
        <v>0</v>
      </c>
    </row>
    <row r="28" spans="1:22" s="57" customFormat="1" ht="24" customHeight="1">
      <c r="A28" s="63" t="s">
        <v>94</v>
      </c>
      <c r="B28" s="51">
        <f t="shared" si="0"/>
        <v>321</v>
      </c>
      <c r="C28" s="51">
        <v>176</v>
      </c>
      <c r="D28" s="51">
        <v>145</v>
      </c>
      <c r="E28" s="51">
        <f t="shared" si="1"/>
        <v>229</v>
      </c>
      <c r="F28" s="51">
        <f t="shared" si="21"/>
        <v>128</v>
      </c>
      <c r="G28" s="51">
        <f t="shared" si="21"/>
        <v>101</v>
      </c>
      <c r="H28" s="51">
        <f>I28+J28</f>
        <v>228</v>
      </c>
      <c r="I28" s="51">
        <v>128</v>
      </c>
      <c r="J28" s="51">
        <v>100</v>
      </c>
      <c r="K28" s="51">
        <f>L28+M28</f>
        <v>1</v>
      </c>
      <c r="L28" s="64">
        <v>0</v>
      </c>
      <c r="M28" s="51">
        <v>1</v>
      </c>
      <c r="N28" s="51">
        <f>O28+P28</f>
        <v>92</v>
      </c>
      <c r="O28" s="51">
        <v>48</v>
      </c>
      <c r="P28" s="51">
        <v>44</v>
      </c>
      <c r="Q28" s="52">
        <f t="shared" si="22"/>
        <v>71.339563862928344</v>
      </c>
      <c r="R28" s="52">
        <f t="shared" si="22"/>
        <v>72.727272727272734</v>
      </c>
      <c r="S28" s="52">
        <f t="shared" si="22"/>
        <v>69.655172413793096</v>
      </c>
      <c r="T28" s="52">
        <f t="shared" si="23"/>
        <v>0.43668122270742354</v>
      </c>
      <c r="U28" s="64">
        <f t="shared" si="23"/>
        <v>0</v>
      </c>
      <c r="V28" s="52">
        <f t="shared" si="23"/>
        <v>0.99009900990099009</v>
      </c>
    </row>
    <row r="29" spans="1:22" s="57" customFormat="1" ht="24" customHeight="1" thickBot="1">
      <c r="A29" s="65" t="s">
        <v>95</v>
      </c>
      <c r="B29" s="66">
        <f t="shared" si="0"/>
        <v>424</v>
      </c>
      <c r="C29" s="66">
        <v>240</v>
      </c>
      <c r="D29" s="66">
        <v>184</v>
      </c>
      <c r="E29" s="66">
        <f t="shared" si="1"/>
        <v>365</v>
      </c>
      <c r="F29" s="66">
        <f t="shared" si="21"/>
        <v>210</v>
      </c>
      <c r="G29" s="66">
        <f t="shared" si="21"/>
        <v>155</v>
      </c>
      <c r="H29" s="66">
        <f>I29+J29</f>
        <v>365</v>
      </c>
      <c r="I29" s="66">
        <v>210</v>
      </c>
      <c r="J29" s="66">
        <v>155</v>
      </c>
      <c r="K29" s="67">
        <v>0</v>
      </c>
      <c r="L29" s="67">
        <v>0</v>
      </c>
      <c r="M29" s="67">
        <v>0</v>
      </c>
      <c r="N29" s="66">
        <f>O29+P29</f>
        <v>59</v>
      </c>
      <c r="O29" s="66">
        <v>30</v>
      </c>
      <c r="P29" s="66">
        <v>29</v>
      </c>
      <c r="Q29" s="68">
        <f t="shared" si="22"/>
        <v>86.084905660377359</v>
      </c>
      <c r="R29" s="68">
        <f t="shared" si="22"/>
        <v>87.5</v>
      </c>
      <c r="S29" s="68">
        <f t="shared" si="22"/>
        <v>84.239130434782609</v>
      </c>
      <c r="T29" s="67">
        <f t="shared" si="23"/>
        <v>0</v>
      </c>
      <c r="U29" s="67">
        <f t="shared" si="23"/>
        <v>0</v>
      </c>
      <c r="V29" s="67">
        <f t="shared" si="23"/>
        <v>0</v>
      </c>
    </row>
    <row r="30" spans="1:22" s="59" customFormat="1" ht="15" customHeight="1">
      <c r="A30" s="58" t="s">
        <v>84</v>
      </c>
    </row>
    <row r="31" spans="1:22" s="59" customFormat="1" ht="12.75">
      <c r="A31" s="60"/>
    </row>
    <row r="32" spans="1:22" ht="12.75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</sheetData>
  <mergeCells count="13">
    <mergeCell ref="T3:V4"/>
    <mergeCell ref="N3:P4"/>
    <mergeCell ref="K4:M4"/>
    <mergeCell ref="A1:V1"/>
    <mergeCell ref="A3:A5"/>
    <mergeCell ref="B3:D4"/>
    <mergeCell ref="I2:J2"/>
    <mergeCell ref="E4:G4"/>
    <mergeCell ref="H4:J4"/>
    <mergeCell ref="T2:V2"/>
    <mergeCell ref="E3:J3"/>
    <mergeCell ref="K3:M3"/>
    <mergeCell ref="Q3:S4"/>
  </mergeCells>
  <phoneticPr fontId="2" type="noConversion"/>
  <pageMargins left="0.78740157480314965" right="0.78740157480314965" top="0.59055118110236227" bottom="0.59055118110236227" header="0.27559055118110237" footer="0.27559055118110237"/>
  <pageSetup paperSize="9" firstPageNumber="402" orientation="portrait" useFirstPageNumber="1" r:id="rId1"/>
  <headerFooter alignWithMargins="0">
    <oddFooter>&amp;C&amp;"新細明體,標準"&amp;12-&amp;P--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發布時間表</vt:lpstr>
      <vt:lpstr>人力資源背景說明</vt:lpstr>
      <vt:lpstr>家庭收支資料背景說明</vt:lpstr>
      <vt:lpstr>家庭收支調查主要結果表</vt:lpstr>
      <vt:lpstr>人力資源調查重要結果</vt:lpstr>
      <vt:lpstr>發布時間表!Print_Titles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2020-09-04T03:51:29Z</cp:lastPrinted>
  <dcterms:created xsi:type="dcterms:W3CDTF">2010-07-19T02:57:26Z</dcterms:created>
  <dcterms:modified xsi:type="dcterms:W3CDTF">2020-09-04T03:55:36Z</dcterms:modified>
</cp:coreProperties>
</file>