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2040" windowWidth="15360" windowHeight="8640" tabRatio="900"/>
  </bookViews>
  <sheets>
    <sheet name="發布時間表" sheetId="1" r:id="rId1"/>
    <sheet name="面積及人口背景說明" sheetId="3" r:id="rId2"/>
    <sheet name="地區種類背景說明" sheetId="8" r:id="rId3"/>
    <sheet name="公共設施用地計畫面積背景說明" sheetId="6" r:id="rId4"/>
    <sheet name="土地使用分區面積背景說明" sheetId="10" r:id="rId5"/>
    <sheet name="面積及人口 " sheetId="16" r:id="rId6"/>
    <sheet name="地區種類 " sheetId="17" r:id="rId7"/>
    <sheet name="公共設施用地計畫面積 " sheetId="19" r:id="rId8"/>
    <sheet name="土地使用分區面積 " sheetId="20" r:id="rId9"/>
    <sheet name="面積及人口" sheetId="11" state="hidden" r:id="rId10"/>
    <sheet name="地區種類" sheetId="12" state="hidden" r:id="rId11"/>
    <sheet name="公共設施用地計畫面積" sheetId="13" state="hidden" r:id="rId12"/>
    <sheet name="土地使用分區面積" sheetId="14" state="hidden" r:id="rId13"/>
  </sheets>
  <definedNames>
    <definedName name="\p" localSheetId="8">#REF!</definedName>
    <definedName name="\p" localSheetId="7">#REF!</definedName>
    <definedName name="\p" localSheetId="5">#REF!</definedName>
    <definedName name="\p">#REF!</definedName>
    <definedName name="_PPAG" localSheetId="8">#REF!</definedName>
    <definedName name="_PPAG" localSheetId="7">#REF!</definedName>
    <definedName name="_PPAG" localSheetId="5">#REF!</definedName>
    <definedName name="_PPAG">#REF!</definedName>
    <definedName name="MSUP" localSheetId="8">#REF!</definedName>
    <definedName name="MSUP" localSheetId="7">#REF!</definedName>
    <definedName name="MSUP" localSheetId="5">#REF!</definedName>
    <definedName name="MSUP">#REF!</definedName>
    <definedName name="_xlnm.Print_Area" localSheetId="10">地區種類!$A$1:$K$17</definedName>
    <definedName name="_xlnm.Print_Area" localSheetId="6">'地區種類 '!$A$1:$K$17</definedName>
    <definedName name="_xlnm.Print_Area" localSheetId="9">面積及人口!$A$1:$H$17</definedName>
    <definedName name="_xlnm.Print_Area" localSheetId="5">'面積及人口 '!$A$1:$H$17</definedName>
    <definedName name="_xlnm.Print_Titles" localSheetId="0">發布時間表!$2:$11</definedName>
    <definedName name="倉庫" localSheetId="12">#REF!</definedName>
    <definedName name="倉庫" localSheetId="8">#REF!</definedName>
    <definedName name="倉庫" localSheetId="11">#REF!</definedName>
    <definedName name="倉庫" localSheetId="7">#REF!</definedName>
    <definedName name="倉庫" localSheetId="10">#REF!</definedName>
    <definedName name="倉庫" localSheetId="6">#REF!</definedName>
    <definedName name="倉庫" localSheetId="9">#REF!</definedName>
    <definedName name="倉庫" localSheetId="5">#REF!</definedName>
    <definedName name="倉庫">#REF!</definedName>
  </definedNames>
  <calcPr calcId="162913"/>
</workbook>
</file>

<file path=xl/calcChain.xml><?xml version="1.0" encoding="utf-8"?>
<calcChain xmlns="http://schemas.openxmlformats.org/spreadsheetml/2006/main">
  <c r="L13" i="20" l="1"/>
  <c r="C13" i="20"/>
  <c r="B13" i="20"/>
  <c r="L12" i="20"/>
  <c r="C12" i="20"/>
  <c r="B12" i="20"/>
  <c r="L11" i="20"/>
  <c r="B11" i="20" s="1"/>
  <c r="C11" i="20"/>
  <c r="L10" i="20"/>
  <c r="C10" i="20"/>
  <c r="B10" i="20" s="1"/>
  <c r="L9" i="20"/>
  <c r="C9" i="20"/>
  <c r="B9" i="20"/>
  <c r="Q8" i="20"/>
  <c r="P8" i="20"/>
  <c r="O8" i="20"/>
  <c r="N8" i="20"/>
  <c r="L8" i="20" s="1"/>
  <c r="M8" i="20"/>
  <c r="K8" i="20"/>
  <c r="J8" i="20"/>
  <c r="I8" i="20"/>
  <c r="H8" i="20"/>
  <c r="G8" i="20"/>
  <c r="F8" i="20"/>
  <c r="C8" i="20" s="1"/>
  <c r="B8" i="20" s="1"/>
  <c r="E8" i="20"/>
  <c r="D8" i="20"/>
  <c r="L18" i="19"/>
  <c r="K18" i="19"/>
  <c r="I18" i="19"/>
  <c r="G18" i="19"/>
  <c r="E18" i="19"/>
  <c r="D18" i="19"/>
  <c r="C18" i="19"/>
  <c r="B12" i="19"/>
  <c r="B11" i="19"/>
  <c r="B10" i="19"/>
  <c r="B9" i="19"/>
  <c r="B8" i="19" s="1"/>
  <c r="M8" i="19"/>
  <c r="L8" i="19"/>
  <c r="K8" i="19"/>
  <c r="J8" i="19"/>
  <c r="I8" i="19"/>
  <c r="H8" i="19"/>
  <c r="G8" i="19"/>
  <c r="F8" i="19"/>
  <c r="E8" i="19"/>
  <c r="C8" i="19"/>
  <c r="J7" i="17" l="1"/>
  <c r="C8" i="17"/>
  <c r="C7" i="17" s="1"/>
  <c r="I7" i="17" s="1"/>
  <c r="D8" i="17"/>
  <c r="D7" i="17" s="1"/>
  <c r="C9" i="17"/>
  <c r="D9" i="17"/>
  <c r="C10" i="17"/>
  <c r="D10" i="17"/>
  <c r="C11" i="17"/>
  <c r="D11" i="17"/>
  <c r="C12" i="17"/>
  <c r="D12" i="17"/>
  <c r="C7" i="16" l="1"/>
  <c r="D7" i="16"/>
  <c r="F7" i="16" s="1"/>
  <c r="E7" i="16"/>
  <c r="G7" i="16" s="1"/>
  <c r="F8" i="16"/>
  <c r="G8" i="16"/>
  <c r="F9" i="16"/>
  <c r="G9" i="16"/>
  <c r="F10" i="16"/>
  <c r="G10" i="16"/>
  <c r="F11" i="16"/>
  <c r="G11" i="16"/>
  <c r="L13" i="14" l="1"/>
  <c r="C13" i="14"/>
  <c r="B13" i="14" s="1"/>
  <c r="L12" i="14"/>
  <c r="C12" i="14"/>
  <c r="B12" i="14" s="1"/>
  <c r="L11" i="14"/>
  <c r="C11" i="14"/>
  <c r="B11" i="14" s="1"/>
  <c r="L10" i="14"/>
  <c r="C10" i="14"/>
  <c r="B10" i="14" s="1"/>
  <c r="L9" i="14"/>
  <c r="C9" i="14"/>
  <c r="B9" i="14"/>
  <c r="Q8" i="14"/>
  <c r="P8" i="14"/>
  <c r="O8" i="14"/>
  <c r="N8" i="14"/>
  <c r="M8" i="14"/>
  <c r="K8" i="14"/>
  <c r="J8" i="14"/>
  <c r="I8" i="14"/>
  <c r="H8" i="14"/>
  <c r="G8" i="14"/>
  <c r="F8" i="14"/>
  <c r="E8" i="14"/>
  <c r="D8" i="14"/>
  <c r="L18" i="13"/>
  <c r="K18" i="13"/>
  <c r="I18" i="13"/>
  <c r="G18" i="13"/>
  <c r="E18" i="13"/>
  <c r="D18" i="13"/>
  <c r="C18" i="13"/>
  <c r="B12" i="13"/>
  <c r="B11" i="13"/>
  <c r="B10" i="13"/>
  <c r="B9" i="13"/>
  <c r="B8" i="13" s="1"/>
  <c r="M8" i="13"/>
  <c r="L8" i="13"/>
  <c r="K8" i="13"/>
  <c r="J8" i="13"/>
  <c r="I8" i="13"/>
  <c r="H8" i="13"/>
  <c r="G8" i="13"/>
  <c r="F8" i="13"/>
  <c r="E8" i="13"/>
  <c r="C8" i="13"/>
  <c r="D12" i="12"/>
  <c r="C12" i="12"/>
  <c r="D11" i="12"/>
  <c r="C11" i="12"/>
  <c r="D10" i="12"/>
  <c r="C10" i="12"/>
  <c r="D9" i="12"/>
  <c r="C9" i="12"/>
  <c r="D8" i="12"/>
  <c r="D7" i="12" s="1"/>
  <c r="C8" i="12"/>
  <c r="J7" i="12"/>
  <c r="G11" i="11"/>
  <c r="F11" i="11"/>
  <c r="G10" i="11"/>
  <c r="F10" i="11"/>
  <c r="G9" i="11"/>
  <c r="F9" i="11"/>
  <c r="G8" i="11"/>
  <c r="F8" i="11"/>
  <c r="E7" i="11"/>
  <c r="G7" i="11" s="1"/>
  <c r="D7" i="11"/>
  <c r="F7" i="11" s="1"/>
  <c r="C7" i="11"/>
  <c r="L8" i="14" l="1"/>
  <c r="C7" i="12"/>
  <c r="I7" i="12" s="1"/>
  <c r="C8" i="14"/>
  <c r="B8" i="14" s="1"/>
</calcChain>
</file>

<file path=xl/comments1.xml><?xml version="1.0" encoding="utf-8"?>
<comments xmlns="http://schemas.openxmlformats.org/spreadsheetml/2006/main">
  <authors>
    <author>Jason</author>
  </authors>
  <commentList>
    <comment ref="F5" authorId="0" shapeId="0">
      <text>
        <r>
          <rPr>
            <sz val="9"/>
            <color indexed="81"/>
            <rFont val="Tahoma"/>
            <family val="2"/>
          </rPr>
          <t>D-自動時間說明A</t>
        </r>
      </text>
    </comment>
  </commentList>
</comments>
</file>

<file path=xl/comments2.xml><?xml version="1.0" encoding="utf-8"?>
<comments xmlns="http://schemas.openxmlformats.org/spreadsheetml/2006/main">
  <authors>
    <author>Jason</author>
  </authors>
  <commentList>
    <comment ref="F5" authorId="0" shapeId="0">
      <text>
        <r>
          <rPr>
            <sz val="9"/>
            <color indexed="81"/>
            <rFont val="Tahoma"/>
            <family val="2"/>
          </rPr>
          <t>D-自動時間說明A</t>
        </r>
      </text>
    </comment>
  </commentList>
</comments>
</file>

<file path=xl/sharedStrings.xml><?xml version="1.0" encoding="utf-8"?>
<sst xmlns="http://schemas.openxmlformats.org/spreadsheetml/2006/main" count="542" uniqueCount="385">
  <si>
    <t>備 註</t>
  </si>
  <si>
    <t>資 料 種 類</t>
  </si>
  <si>
    <t>發布形式</t>
  </si>
  <si>
    <t>資 料 項 目</t>
    <phoneticPr fontId="1" type="noConversion"/>
  </si>
  <si>
    <t>說明：1.點選資料項目可以連結資料背景說明。</t>
    <phoneticPr fontId="1" type="noConversion"/>
  </si>
  <si>
    <t xml:space="preserve">            2.若資料項目之發布形式為網際網路時，點選預定發布時間欄位之發布資料時間連結資料表。</t>
    <phoneticPr fontId="1" type="noConversion"/>
  </si>
  <si>
    <t>報表
網際網路</t>
    <phoneticPr fontId="1" type="noConversion"/>
  </si>
  <si>
    <t xml:space="preserve">            3.若遇假日資料延後一天發布。</t>
    <phoneticPr fontId="1" type="noConversion"/>
  </si>
  <si>
    <t>一、發布及編製機關單位</t>
  </si>
  <si>
    <t>二、發布形式</t>
  </si>
  <si>
    <t>三、資料範圍、週期及時效</t>
  </si>
  <si>
    <t>四、公開資料發布訊息</t>
  </si>
  <si>
    <t>五、資料品質</t>
  </si>
  <si>
    <t>統計資料背景說明</t>
    <phoneticPr fontId="1" type="noConversion"/>
  </si>
  <si>
    <t xml:space="preserve">    ＊ 口頭：（ ）記者會或說明會</t>
    <phoneticPr fontId="1" type="noConversion"/>
  </si>
  <si>
    <t xml:space="preserve">    ＊ 書面：（ ）新聞稿   （v）報表  （ ）書刊，刊名：</t>
    <phoneticPr fontId="1" type="noConversion"/>
  </si>
  <si>
    <t xml:space="preserve">                 （ ）磁片   （ ）光碟片  （ ）其他</t>
    <phoneticPr fontId="1" type="noConversion"/>
  </si>
  <si>
    <t xml:space="preserve">    ＊統計項目定義：</t>
    <phoneticPr fontId="1" type="noConversion"/>
  </si>
  <si>
    <t xml:space="preserve">    ＊ 電子媒體：（V）線上書刊及資料庫，網址：http://www.matsu.gov.tw/2008web/statistical_index.htm/</t>
    <phoneticPr fontId="1" type="noConversion"/>
  </si>
  <si>
    <t xml:space="preserve">    ＊預告發布日期：公布日期上載於連江縣政府網站之「資訊公開/預告統計資料發佈時間表」。</t>
    <phoneticPr fontId="1" type="noConversion"/>
  </si>
  <si>
    <t xml:space="preserve">                    網址：http://www.matsu.gov.tw/2008web/statistical_index.htm</t>
    <phoneticPr fontId="1" type="noConversion"/>
  </si>
  <si>
    <t>六、須注意及預定改變之事項：無</t>
    <phoneticPr fontId="1" type="noConversion"/>
  </si>
  <si>
    <t>七、其他事項：無</t>
    <phoneticPr fontId="1" type="noConversion"/>
  </si>
  <si>
    <t xml:space="preserve">                  資訊公開/預告統計資料發佈時間表</t>
    <phoneticPr fontId="1" type="noConversion"/>
  </si>
  <si>
    <t xml:space="preserve">    ＊資料變革：無</t>
    <phoneticPr fontId="1" type="noConversion"/>
  </si>
  <si>
    <t>都市及區域發展統計</t>
    <phoneticPr fontId="1" type="noConversion"/>
  </si>
  <si>
    <t>傳真：0836-25021</t>
    <phoneticPr fontId="1" type="noConversion"/>
  </si>
  <si>
    <t>電子信箱：lj0417@ems.matsu.gov.tw</t>
    <phoneticPr fontId="1" type="noConversion"/>
  </si>
  <si>
    <t>31日
17:00</t>
    <phoneticPr fontId="1" type="noConversion"/>
  </si>
  <si>
    <t>資料種類：都市及區域發展統計</t>
    <phoneticPr fontId="1" type="noConversion"/>
  </si>
  <si>
    <t>資料項目：連江縣都市計畫面積及人口</t>
    <phoneticPr fontId="1" type="noConversion"/>
  </si>
  <si>
    <t xml:space="preserve">    ＊傳真：0836-25021</t>
    <phoneticPr fontId="1" type="noConversion"/>
  </si>
  <si>
    <r>
      <t xml:space="preserve">        </t>
    </r>
    <r>
      <rPr>
        <sz val="12"/>
        <color indexed="8"/>
        <rFont val="標楷體"/>
        <family val="4"/>
        <charset val="136"/>
      </rPr>
      <t>＊電子信箱：</t>
    </r>
    <r>
      <rPr>
        <sz val="12"/>
        <color indexed="8"/>
        <rFont val="Times New Roman"/>
        <family val="1"/>
      </rPr>
      <t>lj0417@ems.matsu.gov.tw</t>
    </r>
    <phoneticPr fontId="1" type="noConversion"/>
  </si>
  <si>
    <t xml:space="preserve">    ＊統計地區範圍及對象：凡於連江縣境內由中央政府、縣政府及所屬鄉鎮公所擬定之都市計畫均為統計範圍及</t>
    <phoneticPr fontId="1" type="noConversion"/>
  </si>
  <si>
    <t xml:space="preserve">                          對象。</t>
    <phoneticPr fontId="1" type="noConversion"/>
  </si>
  <si>
    <t xml:space="preserve">    ＊統計標準時間：以每年年底之事實為準。</t>
    <phoneticPr fontId="1" type="noConversion"/>
  </si>
  <si>
    <t xml:space="preserve">      (一)都市計畫面積：依法完成法定程序之都市計畫區規劃之總面積。</t>
    <phoneticPr fontId="1" type="noConversion"/>
  </si>
  <si>
    <t xml:space="preserve">      (二)都市計畫區人口數：依法完成法定程序之都市計畫區域範圍內之居住人數。</t>
    <phoneticPr fontId="1" type="noConversion"/>
  </si>
  <si>
    <t xml:space="preserve">          1.計畫人口數：指都市計畫區內之計畫容納人口數。</t>
    <phoneticPr fontId="1" type="noConversion"/>
  </si>
  <si>
    <t xml:space="preserve">          2.現況人口數：指都市計畫區內現住戶籍人口。</t>
    <phoneticPr fontId="1" type="noConversion"/>
  </si>
  <si>
    <t xml:space="preserve">      (三)都市計畫區人口密度：都市計畫區人口數除以都市計畫面積所得之值。</t>
    <phoneticPr fontId="1" type="noConversion"/>
  </si>
  <si>
    <t xml:space="preserve">          1.計畫人口密度：指計畫人口數除以都市計畫區面積。</t>
    <phoneticPr fontId="1" type="noConversion"/>
  </si>
  <si>
    <t xml:space="preserve">          2.現況人口密度：指現況人口數除以都市計畫區面積。</t>
    <phoneticPr fontId="1" type="noConversion"/>
  </si>
  <si>
    <t xml:space="preserve">    ＊統計單位：人/平方公里</t>
    <phoneticPr fontId="1" type="noConversion"/>
  </si>
  <si>
    <t xml:space="preserve">    ＊統計分類：依都市計畫別</t>
    <phoneticPr fontId="1" type="noConversion"/>
  </si>
  <si>
    <t xml:space="preserve">    ＊發布週期：年</t>
    <phoneticPr fontId="1" type="noConversion"/>
  </si>
  <si>
    <t xml:space="preserve">    ＊時效：3個月</t>
    <phoneticPr fontId="1" type="noConversion"/>
  </si>
  <si>
    <t xml:space="preserve">    ＊同步發送單位：內政部營建署網頁http://www.cpami.gov.tw/kch/statisty/index.htm</t>
    <phoneticPr fontId="1" type="noConversion"/>
  </si>
  <si>
    <t xml:space="preserve">    ＊統計資料交叉查核及確保資料合理性之機制：無</t>
    <phoneticPr fontId="1" type="noConversion"/>
  </si>
  <si>
    <t xml:space="preserve">    ＊統計指標編製方法與資料來源說明：由本府工務局統計檢核資料造報統計表送本府主計處審核，報送內政部</t>
    <phoneticPr fontId="1" type="noConversion"/>
  </si>
  <si>
    <t xml:space="preserve">                                      統計處。</t>
    <phoneticPr fontId="1" type="noConversion"/>
  </si>
  <si>
    <t>統計資料背景說明</t>
    <phoneticPr fontId="1" type="noConversion"/>
  </si>
  <si>
    <t xml:space="preserve">    ＊傳真：0836-25021</t>
    <phoneticPr fontId="1" type="noConversion"/>
  </si>
  <si>
    <t xml:space="preserve">    ＊ 口頭：（ ）記者會或說明會</t>
    <phoneticPr fontId="1" type="noConversion"/>
  </si>
  <si>
    <t xml:space="preserve">    ＊ 書面：（ ）新聞稿   （v）報表  （ ）書刊，刊名：</t>
    <phoneticPr fontId="1" type="noConversion"/>
  </si>
  <si>
    <t xml:space="preserve">                 （ ）磁片   （ ）光碟片  （ ）其他</t>
    <phoneticPr fontId="1" type="noConversion"/>
  </si>
  <si>
    <t xml:space="preserve">    ＊統計項目定義：</t>
    <phoneticPr fontId="1" type="noConversion"/>
  </si>
  <si>
    <t xml:space="preserve">    ＊發布週期：年</t>
    <phoneticPr fontId="1" type="noConversion"/>
  </si>
  <si>
    <t xml:space="preserve">    ＊資料變革：無</t>
    <phoneticPr fontId="1" type="noConversion"/>
  </si>
  <si>
    <t xml:space="preserve">    ＊預告發布日期：公布日期上載於連江縣政府網站之「資訊公開/預告統計資料發佈時間表」。</t>
    <phoneticPr fontId="1" type="noConversion"/>
  </si>
  <si>
    <t xml:space="preserve">                    網址：http://www.matsu.gov.tw/2008web/statistical_index.htm</t>
    <phoneticPr fontId="1" type="noConversion"/>
  </si>
  <si>
    <t>連江縣都市計畫面積及人口</t>
    <phoneticPr fontId="1" type="noConversion"/>
  </si>
  <si>
    <t>都市及區域發展統計</t>
    <phoneticPr fontId="1" type="noConversion"/>
  </si>
  <si>
    <t>資料項目：連江縣都市計畫公共設施用地計畫面積</t>
    <phoneticPr fontId="1" type="noConversion"/>
  </si>
  <si>
    <t xml:space="preserve">    ＊統計地區範圍及對象：凡在本縣轄區內實施都市計畫區域，均為統計對象。</t>
    <phoneticPr fontId="1" type="noConversion"/>
  </si>
  <si>
    <t xml:space="preserve">      (一)道路系統、停車場所及加油站，應按土地使用分區及交通情形與預期之發展配置之。</t>
    <phoneticPr fontId="1" type="noConversion"/>
  </si>
  <si>
    <t xml:space="preserve">      (二)公園、體育場所、綠地、廣場及兒童遊樂場，應依計畫人口密度及自然環境，作有系統之佈置，除具有</t>
    <phoneticPr fontId="1" type="noConversion"/>
  </si>
  <si>
    <t xml:space="preserve">          特殊情形外，其占用土地總面積不得少於全部計畫面積百分之10。</t>
    <phoneticPr fontId="1" type="noConversion"/>
  </si>
  <si>
    <t xml:space="preserve">      (三)中小學校、社教場所、市場、變電所、衛生等公共設施，應按里鄰單位或居民分布情形適當配置之。</t>
    <phoneticPr fontId="1" type="noConversion"/>
  </si>
  <si>
    <t xml:space="preserve">      (四)環保設施用地包括污水處理廠（場）、垃圾掩埋場、焚化爐、資源回收站（場）等相關環保設施。</t>
    <phoneticPr fontId="1" type="noConversion"/>
  </si>
  <si>
    <t xml:space="preserve">    ＊統計單位：處，公頃</t>
    <phoneticPr fontId="1" type="noConversion"/>
  </si>
  <si>
    <t xml:space="preserve">    ＊統計分類：依都市計畫法第42條規定，都市計畫地區範圍內，應視實際情況，分別設置公共設施用地。</t>
    <phoneticPr fontId="1" type="noConversion"/>
  </si>
  <si>
    <t xml:space="preserve">    ＊同步發送單位：無</t>
    <phoneticPr fontId="1" type="noConversion"/>
  </si>
  <si>
    <t xml:space="preserve">    ＊統計指標編製方法與資料來源說明：由本府工務局彙整後編製</t>
    <phoneticPr fontId="1" type="noConversion"/>
  </si>
  <si>
    <t>統計資料背景說明</t>
    <phoneticPr fontId="1" type="noConversion"/>
  </si>
  <si>
    <t>資料種類：都市及區域發展統計</t>
    <phoneticPr fontId="1" type="noConversion"/>
  </si>
  <si>
    <t xml:space="preserve">    ＊傳真：0836-25021</t>
    <phoneticPr fontId="1" type="noConversion"/>
  </si>
  <si>
    <r>
      <t xml:space="preserve">        </t>
    </r>
    <r>
      <rPr>
        <sz val="12"/>
        <color indexed="8"/>
        <rFont val="標楷體"/>
        <family val="4"/>
        <charset val="136"/>
      </rPr>
      <t>＊電子信箱：</t>
    </r>
    <r>
      <rPr>
        <sz val="12"/>
        <color indexed="8"/>
        <rFont val="Times New Roman"/>
        <family val="1"/>
      </rPr>
      <t>lj0417@ems.matsu.gov.tw</t>
    </r>
    <phoneticPr fontId="1" type="noConversion"/>
  </si>
  <si>
    <t xml:space="preserve">    ＊ 口頭：（ ）記者會或說明會</t>
    <phoneticPr fontId="1" type="noConversion"/>
  </si>
  <si>
    <t xml:space="preserve">    ＊ 書面：（ ）新聞稿   （v）報表  （ ）書刊，刊名：</t>
    <phoneticPr fontId="1" type="noConversion"/>
  </si>
  <si>
    <t xml:space="preserve">    ＊ 電子媒體：（V）線上書刊及資料庫，網址：http://www.matsu.gov.tw/2008web/statistical_index.htm/</t>
    <phoneticPr fontId="1" type="noConversion"/>
  </si>
  <si>
    <t xml:space="preserve">                  資訊公開/預告統計資料發佈時間表</t>
    <phoneticPr fontId="1" type="noConversion"/>
  </si>
  <si>
    <t xml:space="preserve">                 （ ）磁片   （ ）光碟片  （ ）其他</t>
    <phoneticPr fontId="1" type="noConversion"/>
  </si>
  <si>
    <t xml:space="preserve">    ＊統計標準時間：以每年年底之事實為準。</t>
    <phoneticPr fontId="1" type="noConversion"/>
  </si>
  <si>
    <t xml:space="preserve">    ＊統計項目定義：</t>
    <phoneticPr fontId="1" type="noConversion"/>
  </si>
  <si>
    <t xml:space="preserve">    ＊發布週期：年</t>
    <phoneticPr fontId="1" type="noConversion"/>
  </si>
  <si>
    <t xml:space="preserve">    ＊時效：3個月</t>
    <phoneticPr fontId="1" type="noConversion"/>
  </si>
  <si>
    <t xml:space="preserve">    ＊預告發布日期：公布日期上載於連江縣政府網站之「資訊公開/預告統計資料發佈時間表」。</t>
    <phoneticPr fontId="1" type="noConversion"/>
  </si>
  <si>
    <t xml:space="preserve">                    網址：http://www.matsu.gov.tw/2008web/statistical_index.htm</t>
    <phoneticPr fontId="1" type="noConversion"/>
  </si>
  <si>
    <t xml:space="preserve">    ＊統計資料交叉查核及確保資料合理性之機制：無</t>
    <phoneticPr fontId="1" type="noConversion"/>
  </si>
  <si>
    <t>六、須注意及預定改變之事項：無</t>
    <phoneticPr fontId="1" type="noConversion"/>
  </si>
  <si>
    <t>七、其他事項：無</t>
    <phoneticPr fontId="1" type="noConversion"/>
  </si>
  <si>
    <t>資料項目：連江縣都市計畫地區種類</t>
    <phoneticPr fontId="1" type="noConversion"/>
  </si>
  <si>
    <t xml:space="preserve">      (一)市鎮計畫之地區包括:1.首都、直轄市；2.省會、省轄市；3.縣(市)政府所在地及縣轄市；4.鎮；5.其</t>
    <phoneticPr fontId="1" type="noConversion"/>
  </si>
  <si>
    <t xml:space="preserve">                             他經內政部或省政府指定應依本法擬定市鎮計畫之地區。</t>
    <phoneticPr fontId="1" type="noConversion"/>
  </si>
  <si>
    <t xml:space="preserve">      (二)鄉街計畫之地區包括：1.鄉公所所在地；2.人口集居5年前已達3千人，而在最近5年內已增加三分之一</t>
    <phoneticPr fontId="1" type="noConversion"/>
  </si>
  <si>
    <t xml:space="preserve">                              以上之地區；3.人口集居達3千人，而其中工商業人口占就業總人口百分之50以</t>
    <phoneticPr fontId="1" type="noConversion"/>
  </si>
  <si>
    <t xml:space="preserve">                              上之地區；4.其他經縣(局)政府指定應依本法擬定鄉街計畫之地區。</t>
    <phoneticPr fontId="1" type="noConversion"/>
  </si>
  <si>
    <t xml:space="preserve">      (三)特定區計畫為發展工業或保持優美風景或因其他目的而劃定之特定地區。</t>
    <phoneticPr fontId="1" type="noConversion"/>
  </si>
  <si>
    <t xml:space="preserve">    ＊統計單位：處，公頃</t>
    <phoneticPr fontId="1" type="noConversion"/>
  </si>
  <si>
    <t xml:space="preserve">    ＊統計分類：依都市計畫法第九條都市計畫之種類分為市鎮計畫、鄉街計畫、特定區計畫。</t>
    <phoneticPr fontId="1" type="noConversion"/>
  </si>
  <si>
    <t>連江縣都市計畫地區種類</t>
    <phoneticPr fontId="1" type="noConversion"/>
  </si>
  <si>
    <t>連江縣都市計畫公共設施用地計畫面積</t>
    <phoneticPr fontId="1" type="noConversion"/>
  </si>
  <si>
    <t>連江縣都市計畫土地使用分區面積</t>
    <phoneticPr fontId="1" type="noConversion"/>
  </si>
  <si>
    <t>資料項目：連江縣都市計畫土地使用分區面積</t>
    <phoneticPr fontId="1" type="noConversion"/>
  </si>
  <si>
    <t xml:space="preserve">      (一)住宅區：為保護居住環境而劃定，其土地及建築物之使用，不得有礙居住之寧靜、安全及衛生。</t>
    <phoneticPr fontId="1" type="noConversion"/>
  </si>
  <si>
    <t xml:space="preserve">      (二)商業區：為促進商業發展而劃定，其土地及建築物之使用，不得有礙商業之便利。</t>
    <phoneticPr fontId="1" type="noConversion"/>
  </si>
  <si>
    <t xml:space="preserve">      (三)工業區：為促進工業發展而劃定，其土地及建築物，以供工業使用為主。</t>
    <phoneticPr fontId="1" type="noConversion"/>
  </si>
  <si>
    <t xml:space="preserve">      (四)行政、文教、風景等使用區內土地及建築物，以供其規定目的之使用為主。</t>
    <phoneticPr fontId="1" type="noConversion"/>
  </si>
  <si>
    <t xml:space="preserve">      (五)公共設施用地：應就人口、土地使用、交通等現狀及未來發展趨勢，決定其項目、位置與面積，以增進</t>
    <phoneticPr fontId="1" type="noConversion"/>
  </si>
  <si>
    <t xml:space="preserve">                        市民活動之便利，及確保良好之都市生活環境。</t>
    <phoneticPr fontId="1" type="noConversion"/>
  </si>
  <si>
    <t xml:space="preserve">      (六)特定專用區：包括產業專用區、工商綜合專用區、科技專用區、事業專用區及其他特定專用區。</t>
    <phoneticPr fontId="1" type="noConversion"/>
  </si>
  <si>
    <t xml:space="preserve">      (七)都市計畫地區得視地理形勢，使用現況或軍事安全上之需要，保留農業地區或設置保護區，並限制其建</t>
    <phoneticPr fontId="1" type="noConversion"/>
  </si>
  <si>
    <t xml:space="preserve">          築使用。</t>
    <phoneticPr fontId="1" type="noConversion"/>
  </si>
  <si>
    <t xml:space="preserve">      (八)河川區：依水利法公告之河川治理計畫範圍內之土地。</t>
    <phoneticPr fontId="1" type="noConversion"/>
  </si>
  <si>
    <t xml:space="preserve">    ＊統計分類：都市計畫土地使用分區類別依都市發展地區與非都市發展地區分，都市發展用地分住宅區、商業</t>
    <phoneticPr fontId="1" type="noConversion"/>
  </si>
  <si>
    <t xml:space="preserve">                區、工業區、行政區、文教區、公共設施用地、特定專用區、其他等。非都市發展用地分農業區</t>
    <phoneticPr fontId="1" type="noConversion"/>
  </si>
  <si>
    <t xml:space="preserve">                、保護區、風景區、河川區、其他等。</t>
    <phoneticPr fontId="1" type="noConversion"/>
  </si>
  <si>
    <t>服務單位：連江縣政府工務處</t>
    <phoneticPr fontId="1" type="noConversion"/>
  </si>
  <si>
    <t>連江縣政府工務處
預告統計資料發布時間表</t>
    <phoneticPr fontId="1" type="noConversion"/>
  </si>
  <si>
    <t xml:space="preserve">    ＊發布機關、單位：連江縣政府工務處</t>
    <phoneticPr fontId="1" type="noConversion"/>
  </si>
  <si>
    <t xml:space="preserve">    ＊編製單位：連江縣政府工務處</t>
    <phoneticPr fontId="1" type="noConversion"/>
  </si>
  <si>
    <t xml:space="preserve">    ＊編製單位：連江縣政府工務處</t>
    <phoneticPr fontId="1" type="noConversion"/>
  </si>
  <si>
    <t>預 定 發 布 時 間</t>
    <phoneticPr fontId="1" type="noConversion"/>
  </si>
  <si>
    <t xml:space="preserve">    ＊聯絡電話：0836-25398分機6332</t>
    <phoneticPr fontId="1" type="noConversion"/>
  </si>
  <si>
    <t>電話：0836-25398分機6332</t>
    <phoneticPr fontId="1" type="noConversion"/>
  </si>
  <si>
    <t>公  開  類</t>
    <phoneticPr fontId="1" type="noConversion"/>
  </si>
  <si>
    <t>公  開  類</t>
    <phoneticPr fontId="1" type="noConversion"/>
  </si>
  <si>
    <t>編 製 機 關</t>
  </si>
  <si>
    <t>福建省連江縣政府</t>
    <phoneticPr fontId="8" type="noConversion"/>
  </si>
  <si>
    <t>年　　　報</t>
    <phoneticPr fontId="1" type="noConversion"/>
  </si>
  <si>
    <t>次年2月底前編送</t>
    <phoneticPr fontId="1" type="noConversion"/>
  </si>
  <si>
    <t>表       號</t>
  </si>
  <si>
    <t>2359－01－01－2</t>
    <phoneticPr fontId="1" type="noConversion"/>
  </si>
  <si>
    <r>
      <rPr>
        <b/>
        <sz val="22"/>
        <rFont val="標楷體"/>
        <family val="4"/>
        <charset val="136"/>
      </rPr>
      <t>連江縣都市計畫面積及人口</t>
    </r>
    <phoneticPr fontId="1" type="noConversion"/>
  </si>
  <si>
    <t>都市計畫區別</t>
    <phoneticPr fontId="1" type="noConversion"/>
  </si>
  <si>
    <t>都市計畫區面積
(平方公里)</t>
    <phoneticPr fontId="1" type="noConversion"/>
  </si>
  <si>
    <t>都市計畫區人口數(人)</t>
    <phoneticPr fontId="1" type="noConversion"/>
  </si>
  <si>
    <t>都市計畫區人口密度(人/平方公里)</t>
    <phoneticPr fontId="1" type="noConversion"/>
  </si>
  <si>
    <t>計畫人口數</t>
    <phoneticPr fontId="1" type="noConversion"/>
  </si>
  <si>
    <t>現況人口數</t>
    <phoneticPr fontId="1" type="noConversion"/>
  </si>
  <si>
    <t>計畫人口數密度</t>
    <phoneticPr fontId="1" type="noConversion"/>
  </si>
  <si>
    <t>現況人口數密度</t>
    <phoneticPr fontId="1" type="noConversion"/>
  </si>
  <si>
    <t xml:space="preserve">   連江縣</t>
    <phoneticPr fontId="1" type="noConversion"/>
  </si>
  <si>
    <t xml:space="preserve">     南竿</t>
    <phoneticPr fontId="1" type="noConversion"/>
  </si>
  <si>
    <t xml:space="preserve">     北竿</t>
    <phoneticPr fontId="1" type="noConversion"/>
  </si>
  <si>
    <t xml:space="preserve">     莒光</t>
    <phoneticPr fontId="1" type="noConversion"/>
  </si>
  <si>
    <t xml:space="preserve">     東引</t>
    <phoneticPr fontId="1" type="noConversion"/>
  </si>
  <si>
    <t xml:space="preserve">     東引</t>
    <phoneticPr fontId="1" type="noConversion"/>
  </si>
  <si>
    <t xml:space="preserve">     無人島礁</t>
    <phoneticPr fontId="1" type="noConversion"/>
  </si>
  <si>
    <t xml:space="preserve">     無人島礁</t>
    <phoneticPr fontId="1" type="noConversion"/>
  </si>
  <si>
    <t>填表</t>
    <phoneticPr fontId="8" type="noConversion"/>
  </si>
  <si>
    <r>
      <t xml:space="preserve">    </t>
    </r>
    <r>
      <rPr>
        <sz val="12"/>
        <rFont val="標楷體"/>
        <family val="4"/>
        <charset val="136"/>
      </rPr>
      <t>審核</t>
    </r>
    <phoneticPr fontId="1" type="noConversion"/>
  </si>
  <si>
    <r>
      <t xml:space="preserve">          </t>
    </r>
    <r>
      <rPr>
        <sz val="12"/>
        <rFont val="標楷體"/>
        <family val="4"/>
        <charset val="136"/>
      </rPr>
      <t>業務主管人員</t>
    </r>
    <phoneticPr fontId="1" type="noConversion"/>
  </si>
  <si>
    <t>機關長官</t>
    <phoneticPr fontId="1" type="noConversion"/>
  </si>
  <si>
    <r>
      <t xml:space="preserve">          </t>
    </r>
    <r>
      <rPr>
        <sz val="12"/>
        <rFont val="標楷體"/>
        <family val="4"/>
        <charset val="136"/>
      </rPr>
      <t>主辦統計人員</t>
    </r>
    <phoneticPr fontId="1" type="noConversion"/>
  </si>
  <si>
    <t>資料來源：依據各縣(市)政府資料彙編。</t>
    <phoneticPr fontId="15" type="noConversion"/>
  </si>
  <si>
    <t>填表說明：本表編製2份，經陳核後，1份送主計(處)室，1份自存外，資料並經由網際網路報送內政部營建署統計資料庫。</t>
    <phoneticPr fontId="1" type="noConversion"/>
  </si>
  <si>
    <t>福建省連江縣政府</t>
    <phoneticPr fontId="8" type="noConversion"/>
  </si>
  <si>
    <t>年　　　報</t>
    <phoneticPr fontId="1" type="noConversion"/>
  </si>
  <si>
    <t>2359－01－02－2</t>
    <phoneticPr fontId="1" type="noConversion"/>
  </si>
  <si>
    <r>
      <rPr>
        <b/>
        <sz val="22"/>
        <rFont val="標楷體"/>
        <family val="4"/>
        <charset val="136"/>
      </rPr>
      <t>連江縣都市計畫地區種類</t>
    </r>
    <phoneticPr fontId="1" type="noConversion"/>
  </si>
  <si>
    <t>總計</t>
    <phoneticPr fontId="1" type="noConversion"/>
  </si>
  <si>
    <t>市鎮計畫</t>
    <phoneticPr fontId="1" type="noConversion"/>
  </si>
  <si>
    <t>鄉街計畫</t>
    <phoneticPr fontId="1" type="noConversion"/>
  </si>
  <si>
    <t>特定區計畫</t>
    <phoneticPr fontId="1" type="noConversion"/>
  </si>
  <si>
    <t>處數</t>
    <phoneticPr fontId="1" type="noConversion"/>
  </si>
  <si>
    <t>面積</t>
    <phoneticPr fontId="1" type="noConversion"/>
  </si>
  <si>
    <t xml:space="preserve">   連江縣</t>
    <phoneticPr fontId="1" type="noConversion"/>
  </si>
  <si>
    <t xml:space="preserve">     南竿</t>
    <phoneticPr fontId="1" type="noConversion"/>
  </si>
  <si>
    <t xml:space="preserve">     北竿</t>
    <phoneticPr fontId="1" type="noConversion"/>
  </si>
  <si>
    <t>機關長官</t>
    <phoneticPr fontId="1" type="noConversion"/>
  </si>
  <si>
    <t>填表說明：本表編製2份，經陳核後，1份送主計(處)室，1份自存外，資料並經由網際網路報送內政部營建署統計資料庫。</t>
    <phoneticPr fontId="1" type="noConversion"/>
  </si>
  <si>
    <t>公開類</t>
  </si>
  <si>
    <t>編製機關</t>
  </si>
  <si>
    <t>福建省連江縣政府</t>
    <phoneticPr fontId="17" type="noConversion"/>
  </si>
  <si>
    <t>年    報</t>
    <phoneticPr fontId="17" type="noConversion"/>
  </si>
  <si>
    <t>次年二月底以前編送</t>
    <phoneticPr fontId="17" type="noConversion"/>
  </si>
  <si>
    <t>表　　號</t>
  </si>
  <si>
    <t xml:space="preserve"> 2359-01-03-2</t>
    <phoneticPr fontId="17" type="noConversion"/>
  </si>
  <si>
    <r>
      <t xml:space="preserve">               </t>
    </r>
    <r>
      <rPr>
        <sz val="16"/>
        <rFont val="華康粗圓體"/>
        <family val="3"/>
        <charset val="136"/>
      </rPr>
      <t/>
    </r>
    <phoneticPr fontId="17" type="noConversion"/>
  </si>
  <si>
    <t>連江縣都市計畫公共設施用地計畫面積</t>
    <phoneticPr fontId="1" type="noConversion"/>
  </si>
  <si>
    <t>單位：公頃</t>
  </si>
  <si>
    <t>都市計畫區</t>
    <phoneticPr fontId="1" type="noConversion"/>
  </si>
  <si>
    <t>總　計</t>
    <phoneticPr fontId="17" type="noConversion"/>
  </si>
  <si>
    <t>公　園</t>
    <phoneticPr fontId="1" type="noConversion"/>
  </si>
  <si>
    <t xml:space="preserve"> 綠　地</t>
    <phoneticPr fontId="17" type="noConversion"/>
  </si>
  <si>
    <t>廣　場</t>
    <phoneticPr fontId="1" type="noConversion"/>
  </si>
  <si>
    <t>兒 童 
遊 樂 場</t>
    <phoneticPr fontId="1" type="noConversion"/>
  </si>
  <si>
    <t>體 育 場</t>
    <phoneticPr fontId="1" type="noConversion"/>
  </si>
  <si>
    <t>道路、人行
步道</t>
    <phoneticPr fontId="1" type="noConversion"/>
  </si>
  <si>
    <t>停車場</t>
    <phoneticPr fontId="1" type="noConversion"/>
  </si>
  <si>
    <t>加 油 站</t>
    <phoneticPr fontId="1" type="noConversion"/>
  </si>
  <si>
    <t>市　場</t>
    <phoneticPr fontId="17" type="noConversion"/>
  </si>
  <si>
    <t>學　校</t>
    <phoneticPr fontId="1" type="noConversion"/>
  </si>
  <si>
    <t>社 教 機 構</t>
    <phoneticPr fontId="17" type="noConversion"/>
  </si>
  <si>
    <t>市(鄉)(鎮)</t>
    <phoneticPr fontId="1" type="noConversion"/>
  </si>
  <si>
    <t xml:space="preserve">     南竿</t>
    <phoneticPr fontId="1" type="noConversion"/>
  </si>
  <si>
    <t xml:space="preserve">     北竿</t>
    <phoneticPr fontId="1" type="noConversion"/>
  </si>
  <si>
    <t xml:space="preserve">     莒光</t>
    <phoneticPr fontId="1" type="noConversion"/>
  </si>
  <si>
    <t xml:space="preserve">     東引</t>
    <phoneticPr fontId="1" type="noConversion"/>
  </si>
  <si>
    <t xml:space="preserve">     無人島礁</t>
    <phoneticPr fontId="1" type="noConversion"/>
  </si>
  <si>
    <t>都市計畫區</t>
    <phoneticPr fontId="1" type="noConversion"/>
  </si>
  <si>
    <t>醫療衛生
機    構</t>
    <phoneticPr fontId="1" type="noConversion"/>
  </si>
  <si>
    <t>機關用地</t>
    <phoneticPr fontId="1" type="noConversion"/>
  </si>
  <si>
    <t>墓   地</t>
    <phoneticPr fontId="1" type="noConversion"/>
  </si>
  <si>
    <t>變電所、電力專業用地</t>
    <phoneticPr fontId="1" type="noConversion"/>
  </si>
  <si>
    <t>郵件、電信用地</t>
    <phoneticPr fontId="1" type="noConversion"/>
  </si>
  <si>
    <t>民用航空站、機場</t>
    <phoneticPr fontId="17" type="noConversion"/>
  </si>
  <si>
    <t>溝渠河道</t>
    <phoneticPr fontId="1" type="noConversion"/>
  </si>
  <si>
    <t xml:space="preserve"> 港埠用地</t>
    <phoneticPr fontId="17" type="noConversion"/>
  </si>
  <si>
    <t>捷運系統、交通、車站鐵路</t>
    <phoneticPr fontId="1" type="noConversion"/>
  </si>
  <si>
    <t>環保設施
用地</t>
    <phoneticPr fontId="1" type="noConversion"/>
  </si>
  <si>
    <t>其他用地</t>
    <phoneticPr fontId="1" type="noConversion"/>
  </si>
  <si>
    <t>市(鄉)(鎮)</t>
    <phoneticPr fontId="1" type="noConversion"/>
  </si>
  <si>
    <t xml:space="preserve">   連江縣</t>
    <phoneticPr fontId="1" type="noConversion"/>
  </si>
  <si>
    <t xml:space="preserve">     南竿</t>
    <phoneticPr fontId="1" type="noConversion"/>
  </si>
  <si>
    <t>填表</t>
    <phoneticPr fontId="1" type="noConversion"/>
  </si>
  <si>
    <t>審核</t>
    <phoneticPr fontId="1" type="noConversion"/>
  </si>
  <si>
    <t>業務主管人員</t>
    <phoneticPr fontId="1" type="noConversion"/>
  </si>
  <si>
    <t>機關長官</t>
    <phoneticPr fontId="1" type="noConversion"/>
  </si>
  <si>
    <t>主辦統計人員</t>
    <phoneticPr fontId="1" type="noConversion"/>
  </si>
  <si>
    <t>資料來源：依據各縣(市)政府資料彙編。</t>
    <phoneticPr fontId="15" type="noConversion"/>
  </si>
  <si>
    <t>填表說明：本表編製2份，經陳核後，1份送主計(處)室，1份自存外，資料並經由網際網路報送內政部營建署統計資料庫。</t>
    <phoneticPr fontId="1" type="noConversion"/>
  </si>
  <si>
    <t>福建省連江縣政府</t>
    <phoneticPr fontId="17" type="noConversion"/>
  </si>
  <si>
    <t>年    報</t>
    <phoneticPr fontId="17" type="noConversion"/>
  </si>
  <si>
    <t>次年二月底前編送</t>
    <phoneticPr fontId="17" type="noConversion"/>
  </si>
  <si>
    <t xml:space="preserve"> 2359-01-05-2</t>
    <phoneticPr fontId="17" type="noConversion"/>
  </si>
  <si>
    <r>
      <t xml:space="preserve">               </t>
    </r>
    <r>
      <rPr>
        <sz val="16"/>
        <rFont val="華康粗圓體"/>
        <family val="3"/>
        <charset val="136"/>
      </rPr>
      <t/>
    </r>
    <phoneticPr fontId="17" type="noConversion"/>
  </si>
  <si>
    <t>連江縣都市計畫土地使用分區面積</t>
    <phoneticPr fontId="1" type="noConversion"/>
  </si>
  <si>
    <t>都市計畫區</t>
    <phoneticPr fontId="1" type="noConversion"/>
  </si>
  <si>
    <t>合計</t>
    <phoneticPr fontId="17" type="noConversion"/>
  </si>
  <si>
    <t xml:space="preserve"> 都　　市　　發　　展　　地　　區</t>
    <phoneticPr fontId="17" type="noConversion"/>
  </si>
  <si>
    <t>非　　都　　市　　發　　展　　地　　區</t>
    <phoneticPr fontId="1" type="noConversion"/>
  </si>
  <si>
    <t>計</t>
    <phoneticPr fontId="1" type="noConversion"/>
  </si>
  <si>
    <t>住宅區</t>
    <phoneticPr fontId="17" type="noConversion"/>
  </si>
  <si>
    <t>商業區</t>
    <phoneticPr fontId="1" type="noConversion"/>
  </si>
  <si>
    <t>工業區</t>
    <phoneticPr fontId="17" type="noConversion"/>
  </si>
  <si>
    <t>行政區</t>
  </si>
  <si>
    <t>文教區</t>
  </si>
  <si>
    <t>公 共 設
施 用 地</t>
    <phoneticPr fontId="1" type="noConversion"/>
  </si>
  <si>
    <t>特　定
專 用 區</t>
    <phoneticPr fontId="1" type="noConversion"/>
  </si>
  <si>
    <t>其他</t>
    <phoneticPr fontId="1" type="noConversion"/>
  </si>
  <si>
    <t>農業區</t>
    <phoneticPr fontId="1" type="noConversion"/>
  </si>
  <si>
    <t>保護區</t>
  </si>
  <si>
    <t>風景區</t>
  </si>
  <si>
    <t>河川區</t>
  </si>
  <si>
    <t>其他</t>
  </si>
  <si>
    <t xml:space="preserve">   連江縣</t>
    <phoneticPr fontId="1" type="noConversion"/>
  </si>
  <si>
    <t xml:space="preserve">     莒光</t>
    <phoneticPr fontId="1" type="noConversion"/>
  </si>
  <si>
    <t>填表</t>
    <phoneticPr fontId="1" type="noConversion"/>
  </si>
  <si>
    <t>審核</t>
    <phoneticPr fontId="1" type="noConversion"/>
  </si>
  <si>
    <t>業務主管人員</t>
    <phoneticPr fontId="1" type="noConversion"/>
  </si>
  <si>
    <t>主辦統計人員</t>
    <phoneticPr fontId="1" type="noConversion"/>
  </si>
  <si>
    <t>資料來源：依據各縣(市)政府資料彙編。</t>
    <phoneticPr fontId="15" type="noConversion"/>
  </si>
  <si>
    <t>中華民國107年                                               單位：平方公里</t>
    <phoneticPr fontId="8" type="noConversion"/>
  </si>
  <si>
    <t>中華民國107年底                                               單位：處；公頃</t>
    <phoneticPr fontId="8" type="noConversion"/>
  </si>
  <si>
    <t>中華民國 107 年底</t>
    <phoneticPr fontId="1" type="noConversion"/>
  </si>
  <si>
    <t>（108年）</t>
    <phoneticPr fontId="1" type="noConversion"/>
  </si>
  <si>
    <t>109年
1月</t>
    <phoneticPr fontId="1" type="noConversion"/>
  </si>
  <si>
    <t>109年
2月</t>
  </si>
  <si>
    <t>109年
3月</t>
  </si>
  <si>
    <t>109年
4月</t>
  </si>
  <si>
    <t>109年
5月</t>
  </si>
  <si>
    <t>109年
6月</t>
  </si>
  <si>
    <t>109年
7月</t>
  </si>
  <si>
    <t>109年
8月</t>
  </si>
  <si>
    <t>109年
9月</t>
  </si>
  <si>
    <t>109年
10月</t>
  </si>
  <si>
    <t>109年
11月</t>
  </si>
  <si>
    <t>109年
12月</t>
  </si>
  <si>
    <t>上次預告日期:108年01月18日</t>
    <phoneticPr fontId="1" type="noConversion"/>
  </si>
  <si>
    <t>本次預告日期:109年01月10日</t>
    <phoneticPr fontId="1" type="noConversion"/>
  </si>
  <si>
    <t>聯絡人：陳瑋鈞</t>
    <phoneticPr fontId="1" type="noConversion"/>
  </si>
  <si>
    <t>填表說明：本表編製2份，經陳核後，1份送主計(處)室，1份自存外，資料並經由網際網路報送內政部營建署統計資料庫。</t>
    <phoneticPr fontId="1" type="noConversion"/>
  </si>
  <si>
    <t>資料來源：依據各縣(市)政府資料彙編。</t>
    <phoneticPr fontId="15" type="noConversion"/>
  </si>
  <si>
    <r>
      <t xml:space="preserve">          </t>
    </r>
    <r>
      <rPr>
        <sz val="12"/>
        <rFont val="標楷體"/>
        <family val="4"/>
        <charset val="136"/>
      </rPr>
      <t>主辦統計人員</t>
    </r>
    <phoneticPr fontId="1" type="noConversion"/>
  </si>
  <si>
    <t>機關長官</t>
    <phoneticPr fontId="1" type="noConversion"/>
  </si>
  <si>
    <r>
      <t xml:space="preserve">          </t>
    </r>
    <r>
      <rPr>
        <sz val="12"/>
        <rFont val="標楷體"/>
        <family val="4"/>
        <charset val="136"/>
      </rPr>
      <t>業務主管人員</t>
    </r>
    <phoneticPr fontId="1" type="noConversion"/>
  </si>
  <si>
    <r>
      <t xml:space="preserve">    </t>
    </r>
    <r>
      <rPr>
        <sz val="12"/>
        <rFont val="標楷體"/>
        <family val="4"/>
        <charset val="136"/>
      </rPr>
      <t>審核</t>
    </r>
    <phoneticPr fontId="1" type="noConversion"/>
  </si>
  <si>
    <t>填表</t>
    <phoneticPr fontId="8" type="noConversion"/>
  </si>
  <si>
    <t xml:space="preserve">     無人島礁</t>
    <phoneticPr fontId="1" type="noConversion"/>
  </si>
  <si>
    <t xml:space="preserve">     東引</t>
    <phoneticPr fontId="1" type="noConversion"/>
  </si>
  <si>
    <t xml:space="preserve">     莒光</t>
    <phoneticPr fontId="1" type="noConversion"/>
  </si>
  <si>
    <t xml:space="preserve">     北竿</t>
    <phoneticPr fontId="1" type="noConversion"/>
  </si>
  <si>
    <t xml:space="preserve">     南竿</t>
    <phoneticPr fontId="1" type="noConversion"/>
  </si>
  <si>
    <t xml:space="preserve">   連江縣</t>
    <phoneticPr fontId="1" type="noConversion"/>
  </si>
  <si>
    <t>現況人口數密度</t>
    <phoneticPr fontId="1" type="noConversion"/>
  </si>
  <si>
    <t>計畫人口數密度</t>
    <phoneticPr fontId="1" type="noConversion"/>
  </si>
  <si>
    <t>現況人口數</t>
    <phoneticPr fontId="1" type="noConversion"/>
  </si>
  <si>
    <t>計畫人口數</t>
    <phoneticPr fontId="1" type="noConversion"/>
  </si>
  <si>
    <t>都市計畫區人口密度(人/平方公里)</t>
    <phoneticPr fontId="1" type="noConversion"/>
  </si>
  <si>
    <t>都市計畫區人口數(人)</t>
    <phoneticPr fontId="1" type="noConversion"/>
  </si>
  <si>
    <t>都市計畫區面積
(平方公里)</t>
    <phoneticPr fontId="1" type="noConversion"/>
  </si>
  <si>
    <t>都市計畫區別</t>
    <phoneticPr fontId="1" type="noConversion"/>
  </si>
  <si>
    <r>
      <rPr>
        <b/>
        <sz val="22"/>
        <rFont val="標楷體"/>
        <family val="4"/>
        <charset val="136"/>
      </rPr>
      <t>連江縣都市計畫面積及人口</t>
    </r>
    <phoneticPr fontId="1" type="noConversion"/>
  </si>
  <si>
    <t>2359－01－01－2</t>
    <phoneticPr fontId="1" type="noConversion"/>
  </si>
  <si>
    <t>次年2月底前編送</t>
    <phoneticPr fontId="1" type="noConversion"/>
  </si>
  <si>
    <t>年　　　報</t>
    <phoneticPr fontId="1" type="noConversion"/>
  </si>
  <si>
    <t>福建省連江縣政府</t>
    <phoneticPr fontId="8" type="noConversion"/>
  </si>
  <si>
    <t>中華民國108年                                               單位：平方公里</t>
    <phoneticPr fontId="8" type="noConversion"/>
  </si>
  <si>
    <t>填表說明：本表編製2份，經陳核後，1份送主計(處)室，1份自存外，資料並經由網際網路報送內政部營建署統計資料庫。</t>
    <phoneticPr fontId="1" type="noConversion"/>
  </si>
  <si>
    <t>資料來源：依據各縣(市)政府資料彙編。</t>
    <phoneticPr fontId="15" type="noConversion"/>
  </si>
  <si>
    <r>
      <t xml:space="preserve">          </t>
    </r>
    <r>
      <rPr>
        <sz val="12"/>
        <rFont val="標楷體"/>
        <family val="4"/>
        <charset val="136"/>
      </rPr>
      <t>主辦統計人員</t>
    </r>
    <phoneticPr fontId="1" type="noConversion"/>
  </si>
  <si>
    <t>機關長官</t>
    <phoneticPr fontId="1" type="noConversion"/>
  </si>
  <si>
    <r>
      <t xml:space="preserve">          </t>
    </r>
    <r>
      <rPr>
        <sz val="12"/>
        <rFont val="標楷體"/>
        <family val="4"/>
        <charset val="136"/>
      </rPr>
      <t>業務主管人員</t>
    </r>
    <phoneticPr fontId="1" type="noConversion"/>
  </si>
  <si>
    <r>
      <t xml:space="preserve">    </t>
    </r>
    <r>
      <rPr>
        <sz val="12"/>
        <rFont val="標楷體"/>
        <family val="4"/>
        <charset val="136"/>
      </rPr>
      <t>審核</t>
    </r>
    <phoneticPr fontId="1" type="noConversion"/>
  </si>
  <si>
    <t>填表</t>
    <phoneticPr fontId="8" type="noConversion"/>
  </si>
  <si>
    <t xml:space="preserve">     無人島礁</t>
    <phoneticPr fontId="1" type="noConversion"/>
  </si>
  <si>
    <t xml:space="preserve">     東引</t>
    <phoneticPr fontId="1" type="noConversion"/>
  </si>
  <si>
    <t xml:space="preserve">     莒光</t>
    <phoneticPr fontId="1" type="noConversion"/>
  </si>
  <si>
    <t xml:space="preserve">     北竿</t>
    <phoneticPr fontId="1" type="noConversion"/>
  </si>
  <si>
    <t xml:space="preserve">     南竿</t>
    <phoneticPr fontId="1" type="noConversion"/>
  </si>
  <si>
    <t xml:space="preserve">   連江縣</t>
    <phoneticPr fontId="1" type="noConversion"/>
  </si>
  <si>
    <t>面積</t>
    <phoneticPr fontId="1" type="noConversion"/>
  </si>
  <si>
    <t>處數</t>
    <phoneticPr fontId="1" type="noConversion"/>
  </si>
  <si>
    <t>特定區計畫</t>
    <phoneticPr fontId="1" type="noConversion"/>
  </si>
  <si>
    <t>鄉街計畫</t>
    <phoneticPr fontId="1" type="noConversion"/>
  </si>
  <si>
    <t>市鎮計畫</t>
    <phoneticPr fontId="1" type="noConversion"/>
  </si>
  <si>
    <t>總計</t>
    <phoneticPr fontId="1" type="noConversion"/>
  </si>
  <si>
    <t>都市計畫區別</t>
    <phoneticPr fontId="1" type="noConversion"/>
  </si>
  <si>
    <r>
      <rPr>
        <b/>
        <sz val="22"/>
        <rFont val="標楷體"/>
        <family val="4"/>
        <charset val="136"/>
      </rPr>
      <t>連江縣都市計畫地區種類</t>
    </r>
    <phoneticPr fontId="1" type="noConversion"/>
  </si>
  <si>
    <t>2359－01－02－2</t>
    <phoneticPr fontId="1" type="noConversion"/>
  </si>
  <si>
    <t>次年2月底前編送</t>
    <phoneticPr fontId="1" type="noConversion"/>
  </si>
  <si>
    <t>年　　　報</t>
    <phoneticPr fontId="1" type="noConversion"/>
  </si>
  <si>
    <t>福建省連江縣政府</t>
    <phoneticPr fontId="8" type="noConversion"/>
  </si>
  <si>
    <t>公  開  類</t>
    <phoneticPr fontId="1" type="noConversion"/>
  </si>
  <si>
    <t>中華民國108年底                                               單位：處；公頃</t>
    <phoneticPr fontId="8" type="noConversion"/>
  </si>
  <si>
    <t xml:space="preserve"> 2359-01-03-2</t>
    <phoneticPr fontId="17" type="noConversion"/>
  </si>
  <si>
    <r>
      <t xml:space="preserve">               </t>
    </r>
    <r>
      <rPr>
        <sz val="16"/>
        <rFont val="華康粗圓體"/>
        <family val="3"/>
        <charset val="136"/>
      </rPr>
      <t/>
    </r>
    <phoneticPr fontId="17" type="noConversion"/>
  </si>
  <si>
    <t>連江縣都市計畫公共設施用地計畫面積</t>
    <phoneticPr fontId="1" type="noConversion"/>
  </si>
  <si>
    <t>公　園</t>
    <phoneticPr fontId="1" type="noConversion"/>
  </si>
  <si>
    <t xml:space="preserve"> 綠　地</t>
    <phoneticPr fontId="17" type="noConversion"/>
  </si>
  <si>
    <t>廣　場</t>
    <phoneticPr fontId="1" type="noConversion"/>
  </si>
  <si>
    <t>道路、人行
步道</t>
    <phoneticPr fontId="1" type="noConversion"/>
  </si>
  <si>
    <t>加 油 站</t>
    <phoneticPr fontId="1" type="noConversion"/>
  </si>
  <si>
    <t>市　場</t>
    <phoneticPr fontId="17" type="noConversion"/>
  </si>
  <si>
    <t>學　校</t>
    <phoneticPr fontId="1" type="noConversion"/>
  </si>
  <si>
    <t>社 教 機 構</t>
    <phoneticPr fontId="17" type="noConversion"/>
  </si>
  <si>
    <t>市(鄉)(鎮)</t>
    <phoneticPr fontId="1" type="noConversion"/>
  </si>
  <si>
    <t xml:space="preserve">     南竿</t>
    <phoneticPr fontId="1" type="noConversion"/>
  </si>
  <si>
    <t xml:space="preserve">     莒光</t>
    <phoneticPr fontId="1" type="noConversion"/>
  </si>
  <si>
    <t>醫療衛生
機    構</t>
    <phoneticPr fontId="1" type="noConversion"/>
  </si>
  <si>
    <t>機關用地</t>
    <phoneticPr fontId="1" type="noConversion"/>
  </si>
  <si>
    <t>墓   地</t>
    <phoneticPr fontId="1" type="noConversion"/>
  </si>
  <si>
    <t>變電所、電力專業用地</t>
    <phoneticPr fontId="1" type="noConversion"/>
  </si>
  <si>
    <t>民用航空站、機場</t>
    <phoneticPr fontId="17" type="noConversion"/>
  </si>
  <si>
    <t>溝渠河道</t>
    <phoneticPr fontId="1" type="noConversion"/>
  </si>
  <si>
    <t xml:space="preserve"> 港埠用地</t>
    <phoneticPr fontId="17" type="noConversion"/>
  </si>
  <si>
    <t>環保設施
用地</t>
    <phoneticPr fontId="1" type="noConversion"/>
  </si>
  <si>
    <t xml:space="preserve">   連江縣</t>
    <phoneticPr fontId="1" type="noConversion"/>
  </si>
  <si>
    <t xml:space="preserve">     南竿</t>
    <phoneticPr fontId="1" type="noConversion"/>
  </si>
  <si>
    <t xml:space="preserve">     北竿</t>
    <phoneticPr fontId="1" type="noConversion"/>
  </si>
  <si>
    <t xml:space="preserve">     莒光</t>
    <phoneticPr fontId="1" type="noConversion"/>
  </si>
  <si>
    <t xml:space="preserve">     東引</t>
    <phoneticPr fontId="1" type="noConversion"/>
  </si>
  <si>
    <t>業務主管人員</t>
    <phoneticPr fontId="1" type="noConversion"/>
  </si>
  <si>
    <t>機關長官</t>
    <phoneticPr fontId="1" type="noConversion"/>
  </si>
  <si>
    <t>資料來源：依據各縣(市)政府資料彙編。</t>
    <phoneticPr fontId="15" type="noConversion"/>
  </si>
  <si>
    <t>中華民國 108 年底</t>
    <phoneticPr fontId="1" type="noConversion"/>
  </si>
  <si>
    <t>公  開  類</t>
    <phoneticPr fontId="1" type="noConversion"/>
  </si>
  <si>
    <t>福建省連江縣政府</t>
    <phoneticPr fontId="17" type="noConversion"/>
  </si>
  <si>
    <t>年    報</t>
    <phoneticPr fontId="17" type="noConversion"/>
  </si>
  <si>
    <t>次年二月底前編送</t>
    <phoneticPr fontId="17" type="noConversion"/>
  </si>
  <si>
    <t xml:space="preserve"> 2359-01-05-2</t>
    <phoneticPr fontId="17" type="noConversion"/>
  </si>
  <si>
    <r>
      <t xml:space="preserve">               </t>
    </r>
    <r>
      <rPr>
        <sz val="16"/>
        <rFont val="華康粗圓體"/>
        <family val="3"/>
        <charset val="136"/>
      </rPr>
      <t/>
    </r>
    <phoneticPr fontId="17" type="noConversion"/>
  </si>
  <si>
    <t>連江縣都市計畫土地使用分區面積</t>
    <phoneticPr fontId="1" type="noConversion"/>
  </si>
  <si>
    <t>都市計畫區</t>
    <phoneticPr fontId="1" type="noConversion"/>
  </si>
  <si>
    <t>合計</t>
    <phoneticPr fontId="17" type="noConversion"/>
  </si>
  <si>
    <t>計</t>
    <phoneticPr fontId="1" type="noConversion"/>
  </si>
  <si>
    <t>住宅區</t>
    <phoneticPr fontId="17" type="noConversion"/>
  </si>
  <si>
    <t>商業區</t>
    <phoneticPr fontId="1" type="noConversion"/>
  </si>
  <si>
    <t>工業區</t>
    <phoneticPr fontId="17" type="noConversion"/>
  </si>
  <si>
    <t>公 共 設
施 用 地</t>
    <phoneticPr fontId="1" type="noConversion"/>
  </si>
  <si>
    <t xml:space="preserve">     南竿</t>
    <phoneticPr fontId="1" type="noConversion"/>
  </si>
  <si>
    <t xml:space="preserve">     北竿</t>
    <phoneticPr fontId="1" type="noConversion"/>
  </si>
  <si>
    <t xml:space="preserve">     莒光</t>
    <phoneticPr fontId="1" type="noConversion"/>
  </si>
  <si>
    <t xml:space="preserve">     東引</t>
    <phoneticPr fontId="1" type="noConversion"/>
  </si>
  <si>
    <t xml:space="preserve">     無人島礁</t>
    <phoneticPr fontId="1" type="noConversion"/>
  </si>
  <si>
    <t>填表</t>
    <phoneticPr fontId="1" type="noConversion"/>
  </si>
  <si>
    <t>審核</t>
    <phoneticPr fontId="1" type="noConversion"/>
  </si>
  <si>
    <t>業務主管人員</t>
    <phoneticPr fontId="1" type="noConversion"/>
  </si>
  <si>
    <t>機關長官</t>
    <phoneticPr fontId="1" type="noConversion"/>
  </si>
  <si>
    <t>主辦統計人員</t>
    <phoneticPr fontId="1" type="noConversion"/>
  </si>
  <si>
    <t>資料來源：依據各縣(市)政府資料彙編。</t>
    <phoneticPr fontId="15" type="noConversion"/>
  </si>
  <si>
    <t>填表說明：本表編製2份，經陳核後，1份送主計(處)室，1份自存外，資料並經由網際網路報送內政部營建署統計資料庫。</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</si>
</sst>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Red]#,##0.00"/>
    <numFmt numFmtId="177" formatCode="#,##0;[Red]#,##0"/>
    <numFmt numFmtId="178" formatCode="\-"/>
    <numFmt numFmtId="179" formatCode="#,##0.00_ "/>
  </numFmts>
  <fonts count="25">
    <font>
      <sz val="12"/>
      <color theme="1"/>
      <name val="新細明體"/>
      <family val="1"/>
      <charset val="136"/>
      <scheme val="minor"/>
    </font>
    <font>
      <sz val="9"/>
      <name val="新細明體"/>
      <family val="1"/>
      <charset val="136"/>
    </font>
    <font>
      <sz val="12"/>
      <color indexed="8"/>
      <name val="標楷體"/>
      <family val="4"/>
      <charset val="136"/>
    </font>
    <font>
      <sz val="10"/>
      <color indexed="8"/>
      <name val="標楷體"/>
      <family val="4"/>
      <charset val="136"/>
    </font>
    <font>
      <sz val="16"/>
      <color indexed="8"/>
      <name val="標楷體"/>
      <family val="4"/>
      <charset val="136"/>
    </font>
    <font>
      <sz val="12"/>
      <color indexed="8"/>
      <name val="Times New Roman"/>
      <family val="1"/>
    </font>
    <font>
      <u/>
      <sz val="12"/>
      <color theme="10"/>
      <name val="新細明體"/>
      <family val="1"/>
      <charset val="136"/>
    </font>
    <font>
      <sz val="12"/>
      <name val="細明體"/>
      <family val="3"/>
      <charset val="136"/>
    </font>
    <font>
      <sz val="12"/>
      <name val="標楷體"/>
      <family val="4"/>
      <charset val="136"/>
    </font>
    <font>
      <sz val="9"/>
      <name val="新細明體"/>
      <family val="1"/>
      <charset val="136"/>
      <scheme val="minor"/>
    </font>
    <font>
      <sz val="12"/>
      <name val="Times New Roman"/>
      <family val="1"/>
    </font>
    <font>
      <sz val="12"/>
      <name val="新細明體"/>
      <family val="1"/>
      <charset val="136"/>
    </font>
    <font>
      <b/>
      <sz val="24"/>
      <name val="標楷體"/>
      <family val="4"/>
      <charset val="136"/>
    </font>
    <font>
      <b/>
      <sz val="22"/>
      <name val="標楷體"/>
      <family val="4"/>
      <charset val="136"/>
    </font>
    <font>
      <sz val="24"/>
      <name val="標楷體"/>
      <family val="4"/>
      <charset val="136"/>
    </font>
    <font>
      <b/>
      <sz val="14"/>
      <name val="Times New Roman"/>
      <family val="1"/>
    </font>
    <font>
      <sz val="14"/>
      <name val="標楷體"/>
      <family val="4"/>
      <charset val="136"/>
    </font>
    <font>
      <sz val="9"/>
      <name val="細明體"/>
      <family val="3"/>
      <charset val="136"/>
    </font>
    <font>
      <u/>
      <sz val="14"/>
      <name val="標楷體"/>
      <family val="4"/>
      <charset val="136"/>
    </font>
    <font>
      <sz val="16"/>
      <name val="華康粗圓體"/>
      <family val="3"/>
      <charset val="136"/>
    </font>
    <font>
      <sz val="20"/>
      <name val="標楷體"/>
      <family val="4"/>
      <charset val="136"/>
    </font>
    <font>
      <sz val="14"/>
      <color indexed="8"/>
      <name val="Times New Roman"/>
      <family val="1"/>
    </font>
    <font>
      <sz val="14"/>
      <name val="Times New Roman"/>
      <family val="1"/>
    </font>
    <font>
      <sz val="14"/>
      <name val="新細明體"/>
      <family val="1"/>
      <charset val="136"/>
    </font>
    <font>
      <sz val="9"/>
      <color indexed="81"/>
      <name val="Tahoma"/>
      <family val="2"/>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6">
    <xf numFmtId="0" fontId="0" fillId="0" borderId="0">
      <alignment vertical="center"/>
    </xf>
    <xf numFmtId="0" fontId="6" fillId="0" borderId="0" applyNumberFormat="0" applyFill="0" applyBorder="0" applyAlignment="0" applyProtection="0">
      <alignment vertical="top"/>
      <protection locked="0"/>
    </xf>
    <xf numFmtId="0" fontId="7" fillId="0" borderId="0"/>
    <xf numFmtId="0" fontId="11" fillId="0" borderId="0"/>
    <xf numFmtId="0" fontId="11" fillId="0" borderId="0"/>
    <xf numFmtId="0" fontId="11" fillId="0" borderId="0"/>
  </cellStyleXfs>
  <cellXfs count="199">
    <xf numFmtId="0" fontId="0" fillId="0" borderId="0" xfId="0">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justify" vertical="top"/>
    </xf>
    <xf numFmtId="0" fontId="2" fillId="0" borderId="0" xfId="0" applyFont="1" applyAlignment="1">
      <alignment vertical="top"/>
    </xf>
    <xf numFmtId="0" fontId="0" fillId="0" borderId="0" xfId="0"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0" fillId="0" borderId="3" xfId="0" applyBorder="1" applyAlignment="1">
      <alignment horizontal="center" vertical="top" wrapText="1"/>
    </xf>
    <xf numFmtId="0" fontId="0" fillId="0" borderId="2" xfId="0" applyBorder="1">
      <alignment vertical="center"/>
    </xf>
    <xf numFmtId="0" fontId="0" fillId="0" borderId="4" xfId="0" applyBorder="1">
      <alignment vertical="center"/>
    </xf>
    <xf numFmtId="0" fontId="3" fillId="0" borderId="1" xfId="0" applyFont="1" applyBorder="1" applyAlignment="1">
      <alignment horizontal="center" vertical="top" wrapText="1"/>
    </xf>
    <xf numFmtId="20" fontId="3" fillId="0" borderId="2" xfId="0" applyNumberFormat="1" applyFont="1" applyBorder="1" applyAlignment="1">
      <alignment horizontal="center" vertical="top" wrapText="1"/>
    </xf>
    <xf numFmtId="0" fontId="3" fillId="0" borderId="4" xfId="0" applyFont="1" applyBorder="1" applyAlignment="1">
      <alignment horizontal="center" vertical="top" wrapText="1"/>
    </xf>
    <xf numFmtId="0" fontId="3" fillId="0" borderId="4" xfId="0" applyFont="1" applyBorder="1" applyAlignment="1">
      <alignment horizontal="center" vertical="center" wrapText="1"/>
    </xf>
    <xf numFmtId="0" fontId="2" fillId="0" borderId="0" xfId="0" applyFont="1">
      <alignment vertical="center"/>
    </xf>
    <xf numFmtId="0" fontId="2" fillId="0" borderId="0" xfId="0" applyFont="1" applyAlignment="1">
      <alignment horizontal="justify" vertical="center"/>
    </xf>
    <xf numFmtId="0" fontId="5" fillId="0" borderId="0" xfId="0" applyFont="1" applyAlignment="1">
      <alignment horizontal="justify" vertical="center"/>
    </xf>
    <xf numFmtId="0" fontId="2" fillId="0" borderId="0" xfId="0" applyFont="1" applyAlignment="1">
      <alignment horizontal="justify" vertical="center" wrapText="1"/>
    </xf>
    <xf numFmtId="0" fontId="8" fillId="0" borderId="0" xfId="2" applyFont="1" applyBorder="1" applyAlignment="1">
      <alignment vertical="center"/>
    </xf>
    <xf numFmtId="0" fontId="10" fillId="0" borderId="0" xfId="2" applyFont="1" applyBorder="1" applyAlignment="1">
      <alignment horizontal="center" vertical="center"/>
    </xf>
    <xf numFmtId="0" fontId="8" fillId="0" borderId="11" xfId="2" quotePrefix="1" applyFont="1" applyBorder="1" applyAlignment="1">
      <alignment horizontal="center" vertical="center"/>
    </xf>
    <xf numFmtId="0" fontId="8" fillId="0" borderId="9" xfId="2" applyFont="1" applyBorder="1" applyAlignment="1">
      <alignment horizontal="center" vertical="center"/>
    </xf>
    <xf numFmtId="0" fontId="8" fillId="0" borderId="0" xfId="2" applyFont="1" applyAlignment="1">
      <alignment vertical="center"/>
    </xf>
    <xf numFmtId="0" fontId="8" fillId="0" borderId="9" xfId="3" applyFont="1" applyBorder="1" applyAlignment="1">
      <alignment horizontal="center" vertical="center"/>
    </xf>
    <xf numFmtId="0" fontId="14" fillId="0" borderId="0" xfId="2" applyFont="1" applyAlignment="1">
      <alignment vertical="center"/>
    </xf>
    <xf numFmtId="0" fontId="8" fillId="0" borderId="11" xfId="2" applyFont="1" applyBorder="1" applyAlignment="1">
      <alignment horizontal="center" vertical="center"/>
    </xf>
    <xf numFmtId="176" fontId="10" fillId="0" borderId="20" xfId="3" applyNumberFormat="1" applyFont="1" applyBorder="1" applyAlignment="1">
      <alignment horizontal="center" vertical="center"/>
    </xf>
    <xf numFmtId="177" fontId="10" fillId="0" borderId="21" xfId="3" applyNumberFormat="1" applyFont="1" applyBorder="1" applyAlignment="1">
      <alignment horizontal="center" vertical="center"/>
    </xf>
    <xf numFmtId="177" fontId="10" fillId="0" borderId="21" xfId="3" applyNumberFormat="1" applyFont="1" applyFill="1" applyBorder="1" applyAlignment="1">
      <alignment horizontal="center" vertical="center"/>
    </xf>
    <xf numFmtId="176" fontId="10" fillId="0" borderId="21" xfId="3" applyNumberFormat="1" applyFont="1" applyBorder="1" applyAlignment="1">
      <alignment horizontal="center" vertical="center"/>
    </xf>
    <xf numFmtId="176" fontId="10" fillId="0" borderId="22" xfId="3" applyNumberFormat="1" applyFont="1" applyBorder="1" applyAlignment="1">
      <alignment horizontal="center" vertical="center"/>
    </xf>
    <xf numFmtId="0" fontId="11" fillId="0" borderId="0" xfId="3" applyFont="1" applyBorder="1"/>
    <xf numFmtId="0" fontId="11" fillId="0" borderId="0" xfId="3" applyFont="1"/>
    <xf numFmtId="176" fontId="10" fillId="0" borderId="24" xfId="2" applyNumberFormat="1" applyFont="1" applyBorder="1" applyAlignment="1">
      <alignment horizontal="center" vertical="center"/>
    </xf>
    <xf numFmtId="177" fontId="10" fillId="0" borderId="25" xfId="3" applyNumberFormat="1" applyFont="1" applyBorder="1" applyAlignment="1">
      <alignment horizontal="center" vertical="center"/>
    </xf>
    <xf numFmtId="177" fontId="10" fillId="0" borderId="25" xfId="2" applyNumberFormat="1" applyFont="1" applyFill="1" applyBorder="1" applyAlignment="1">
      <alignment horizontal="center" vertical="center"/>
    </xf>
    <xf numFmtId="176" fontId="10" fillId="0" borderId="25" xfId="2" applyNumberFormat="1" applyFont="1" applyFill="1" applyBorder="1" applyAlignment="1">
      <alignment horizontal="center" vertical="center"/>
    </xf>
    <xf numFmtId="176" fontId="10" fillId="0" borderId="26" xfId="3" applyNumberFormat="1" applyFont="1" applyBorder="1" applyAlignment="1">
      <alignment horizontal="center" vertical="center"/>
    </xf>
    <xf numFmtId="176" fontId="10" fillId="0" borderId="27" xfId="3" applyNumberFormat="1" applyFont="1" applyBorder="1" applyAlignment="1">
      <alignment horizontal="center" vertical="center"/>
    </xf>
    <xf numFmtId="176" fontId="10" fillId="0" borderId="27" xfId="2" applyNumberFormat="1" applyFont="1" applyBorder="1" applyAlignment="1">
      <alignment horizontal="center" vertical="center"/>
    </xf>
    <xf numFmtId="176" fontId="10" fillId="0" borderId="29" xfId="2" applyNumberFormat="1" applyFont="1" applyBorder="1" applyAlignment="1">
      <alignment horizontal="center" vertical="center"/>
    </xf>
    <xf numFmtId="178" fontId="10" fillId="0" borderId="30" xfId="3" applyNumberFormat="1" applyFont="1" applyBorder="1" applyAlignment="1">
      <alignment horizontal="center" vertical="center"/>
    </xf>
    <xf numFmtId="178" fontId="10" fillId="0" borderId="30" xfId="2" applyNumberFormat="1" applyFont="1" applyFill="1" applyBorder="1" applyAlignment="1">
      <alignment horizontal="center" vertical="center"/>
    </xf>
    <xf numFmtId="178" fontId="10" fillId="0" borderId="31" xfId="2" applyNumberFormat="1" applyFont="1" applyFill="1" applyBorder="1" applyAlignment="1">
      <alignment horizontal="center" vertical="center"/>
    </xf>
    <xf numFmtId="0" fontId="10" fillId="0" borderId="0" xfId="2" applyFont="1" applyAlignment="1">
      <alignment horizontal="left" vertical="center"/>
    </xf>
    <xf numFmtId="0" fontId="8" fillId="0" borderId="0" xfId="2" applyFont="1" applyAlignment="1">
      <alignment horizontal="right"/>
    </xf>
    <xf numFmtId="0" fontId="10" fillId="0" borderId="0" xfId="2" applyFont="1" applyAlignment="1">
      <alignment vertical="center"/>
    </xf>
    <xf numFmtId="0" fontId="8" fillId="0" borderId="0" xfId="2" quotePrefix="1" applyFont="1" applyAlignment="1">
      <alignment horizontal="left" vertical="center"/>
    </xf>
    <xf numFmtId="177" fontId="10" fillId="0" borderId="20" xfId="3" applyNumberFormat="1" applyFont="1" applyBorder="1" applyAlignment="1">
      <alignment horizontal="center" vertical="center"/>
    </xf>
    <xf numFmtId="178" fontId="10" fillId="0" borderId="20" xfId="3" applyNumberFormat="1" applyFont="1" applyBorder="1" applyAlignment="1">
      <alignment horizontal="center" vertical="center"/>
    </xf>
    <xf numFmtId="177" fontId="10" fillId="0" borderId="24" xfId="2" applyNumberFormat="1" applyFont="1" applyBorder="1" applyAlignment="1">
      <alignment horizontal="center" vertical="center"/>
    </xf>
    <xf numFmtId="178" fontId="10" fillId="0" borderId="24" xfId="2" applyNumberFormat="1" applyFont="1" applyBorder="1" applyAlignment="1">
      <alignment horizontal="center" vertical="center"/>
    </xf>
    <xf numFmtId="178" fontId="10" fillId="0" borderId="27" xfId="3" applyNumberFormat="1" applyFont="1" applyBorder="1" applyAlignment="1">
      <alignment horizontal="center" vertical="center"/>
    </xf>
    <xf numFmtId="178" fontId="10" fillId="0" borderId="27" xfId="2" applyNumberFormat="1" applyFont="1" applyBorder="1" applyAlignment="1">
      <alignment horizontal="center" vertical="center"/>
    </xf>
    <xf numFmtId="177" fontId="10" fillId="0" borderId="30" xfId="2" applyNumberFormat="1" applyFont="1" applyBorder="1" applyAlignment="1">
      <alignment horizontal="center" vertical="center"/>
    </xf>
    <xf numFmtId="176" fontId="10" fillId="0" borderId="30" xfId="2" applyNumberFormat="1" applyFont="1" applyBorder="1" applyAlignment="1">
      <alignment horizontal="center" vertical="center"/>
    </xf>
    <xf numFmtId="178" fontId="10" fillId="0" borderId="29" xfId="2" applyNumberFormat="1" applyFont="1" applyBorder="1" applyAlignment="1">
      <alignment horizontal="center" vertical="center"/>
    </xf>
    <xf numFmtId="177" fontId="10" fillId="0" borderId="30" xfId="2" applyNumberFormat="1" applyFont="1" applyFill="1" applyBorder="1" applyAlignment="1">
      <alignment horizontal="center" vertical="center"/>
    </xf>
    <xf numFmtId="176" fontId="10" fillId="0" borderId="31" xfId="2" applyNumberFormat="1" applyFont="1" applyFill="1" applyBorder="1" applyAlignment="1">
      <alignment horizontal="center" vertical="center"/>
    </xf>
    <xf numFmtId="0" fontId="16" fillId="0" borderId="32" xfId="4" applyFont="1" applyFill="1" applyBorder="1" applyAlignment="1">
      <alignment horizontal="center"/>
    </xf>
    <xf numFmtId="0" fontId="16" fillId="0" borderId="0" xfId="4" applyFont="1" applyFill="1"/>
    <xf numFmtId="0" fontId="16" fillId="0" borderId="35" xfId="4" applyFont="1" applyFill="1" applyBorder="1"/>
    <xf numFmtId="0" fontId="16" fillId="0" borderId="7" xfId="4" applyFont="1" applyFill="1" applyBorder="1"/>
    <xf numFmtId="0" fontId="18" fillId="0" borderId="0" xfId="4" applyFont="1" applyFill="1" applyAlignment="1">
      <alignment horizontal="center" vertical="center"/>
    </xf>
    <xf numFmtId="0" fontId="16" fillId="0" borderId="0" xfId="4" applyFont="1" applyFill="1" applyAlignment="1">
      <alignment horizontal="center" vertical="center"/>
    </xf>
    <xf numFmtId="0" fontId="16" fillId="0" borderId="0" xfId="4" applyFont="1" applyFill="1" applyAlignment="1">
      <alignment vertical="center"/>
    </xf>
    <xf numFmtId="0" fontId="16" fillId="0" borderId="0" xfId="4" applyFont="1" applyFill="1" applyAlignment="1"/>
    <xf numFmtId="0" fontId="16" fillId="0" borderId="15" xfId="4" applyFont="1" applyFill="1" applyBorder="1" applyAlignment="1">
      <alignment horizontal="center" vertical="center"/>
    </xf>
    <xf numFmtId="0" fontId="16" fillId="0" borderId="38" xfId="4" applyFont="1" applyFill="1" applyBorder="1" applyAlignment="1">
      <alignment horizontal="center" vertical="center"/>
    </xf>
    <xf numFmtId="0" fontId="8" fillId="0" borderId="15" xfId="3" applyFont="1" applyBorder="1" applyAlignment="1">
      <alignment horizontal="left" vertical="center"/>
    </xf>
    <xf numFmtId="0" fontId="21" fillId="0" borderId="36" xfId="0" applyFont="1" applyBorder="1" applyAlignment="1">
      <alignment horizontal="center" vertical="center"/>
    </xf>
    <xf numFmtId="179" fontId="22" fillId="0" borderId="37" xfId="4" applyNumberFormat="1" applyFont="1" applyFill="1" applyBorder="1" applyAlignment="1">
      <alignment horizontal="center"/>
    </xf>
    <xf numFmtId="178" fontId="22" fillId="0" borderId="37" xfId="4" applyNumberFormat="1" applyFont="1" applyFill="1" applyBorder="1" applyAlignment="1">
      <alignment horizontal="center"/>
    </xf>
    <xf numFmtId="0" fontId="8" fillId="0" borderId="38" xfId="2" applyFont="1" applyBorder="1" applyAlignment="1">
      <alignment horizontal="left" vertical="center" wrapText="1"/>
    </xf>
    <xf numFmtId="179" fontId="21" fillId="0" borderId="41" xfId="0" applyNumberFormat="1" applyFont="1" applyBorder="1" applyAlignment="1">
      <alignment horizontal="center" vertical="center"/>
    </xf>
    <xf numFmtId="179" fontId="22" fillId="0" borderId="2" xfId="4" applyNumberFormat="1" applyFont="1" applyFill="1" applyBorder="1" applyAlignment="1">
      <alignment horizontal="center"/>
    </xf>
    <xf numFmtId="178" fontId="22" fillId="0" borderId="2" xfId="4" applyNumberFormat="1" applyFont="1" applyFill="1" applyBorder="1" applyAlignment="1">
      <alignment horizontal="center"/>
    </xf>
    <xf numFmtId="0" fontId="8" fillId="0" borderId="17" xfId="2" applyFont="1" applyBorder="1" applyAlignment="1">
      <alignment horizontal="left" vertical="center"/>
    </xf>
    <xf numFmtId="178" fontId="22" fillId="0" borderId="39" xfId="4" applyNumberFormat="1" applyFont="1" applyFill="1" applyBorder="1" applyAlignment="1">
      <alignment horizontal="center"/>
    </xf>
    <xf numFmtId="178" fontId="22" fillId="0" borderId="40" xfId="4" applyNumberFormat="1" applyFont="1" applyFill="1" applyBorder="1" applyAlignment="1">
      <alignment horizontal="center"/>
    </xf>
    <xf numFmtId="0" fontId="23" fillId="0" borderId="0" xfId="4" applyFont="1" applyFill="1" applyBorder="1" applyAlignment="1">
      <alignment horizontal="left" vertical="top"/>
    </xf>
    <xf numFmtId="0" fontId="23" fillId="0" borderId="0" xfId="4" applyFont="1" applyFill="1" applyBorder="1"/>
    <xf numFmtId="0" fontId="23" fillId="0" borderId="0" xfId="4" applyFont="1" applyFill="1"/>
    <xf numFmtId="178" fontId="22" fillId="0" borderId="36" xfId="4" applyNumberFormat="1" applyFont="1" applyFill="1" applyBorder="1" applyAlignment="1">
      <alignment horizontal="center"/>
    </xf>
    <xf numFmtId="179" fontId="22" fillId="0" borderId="36" xfId="4" applyNumberFormat="1" applyFont="1" applyFill="1" applyBorder="1" applyAlignment="1">
      <alignment horizontal="center"/>
    </xf>
    <xf numFmtId="178" fontId="22" fillId="0" borderId="41" xfId="4" applyNumberFormat="1" applyFont="1" applyFill="1" applyBorder="1" applyAlignment="1">
      <alignment horizontal="center"/>
    </xf>
    <xf numFmtId="179" fontId="22" fillId="0" borderId="41" xfId="4" applyNumberFormat="1" applyFont="1" applyFill="1" applyBorder="1" applyAlignment="1">
      <alignment horizontal="center"/>
    </xf>
    <xf numFmtId="0" fontId="23" fillId="0" borderId="0" xfId="4" applyFont="1" applyFill="1" applyBorder="1" applyAlignment="1">
      <alignment horizontal="left"/>
    </xf>
    <xf numFmtId="0" fontId="16" fillId="0" borderId="32" xfId="5" applyFont="1" applyFill="1" applyBorder="1" applyAlignment="1">
      <alignment horizontal="center"/>
    </xf>
    <xf numFmtId="0" fontId="16" fillId="0" borderId="0" xfId="5" applyFont="1" applyFill="1"/>
    <xf numFmtId="0" fontId="16" fillId="0" borderId="35" xfId="5" applyFont="1" applyFill="1" applyBorder="1"/>
    <xf numFmtId="0" fontId="16" fillId="0" borderId="7" xfId="5" applyFont="1" applyFill="1" applyBorder="1"/>
    <xf numFmtId="0" fontId="18" fillId="0" borderId="0" xfId="5" applyFont="1" applyFill="1" applyAlignment="1">
      <alignment horizontal="center" vertical="center"/>
    </xf>
    <xf numFmtId="0" fontId="20" fillId="0" borderId="0" xfId="5" applyFont="1" applyFill="1" applyBorder="1" applyAlignment="1">
      <alignment vertical="center"/>
    </xf>
    <xf numFmtId="0" fontId="16" fillId="0" borderId="0" xfId="5" applyFont="1" applyFill="1" applyAlignment="1">
      <alignment horizontal="center" vertical="center"/>
    </xf>
    <xf numFmtId="0" fontId="16" fillId="0" borderId="0" xfId="5" applyFont="1" applyFill="1" applyAlignment="1">
      <alignment vertical="center"/>
    </xf>
    <xf numFmtId="0" fontId="16" fillId="0" borderId="0" xfId="5" applyFont="1" applyFill="1" applyAlignment="1"/>
    <xf numFmtId="0" fontId="16" fillId="0" borderId="44" xfId="5" applyFont="1" applyFill="1" applyBorder="1" applyAlignment="1">
      <alignment horizontal="center" vertical="center"/>
    </xf>
    <xf numFmtId="0" fontId="16" fillId="0" borderId="44" xfId="5" applyFont="1" applyFill="1" applyBorder="1" applyAlignment="1">
      <alignment horizontal="center" vertical="center" wrapText="1"/>
    </xf>
    <xf numFmtId="179" fontId="10" fillId="0" borderId="45" xfId="5" applyNumberFormat="1" applyFont="1" applyFill="1" applyBorder="1" applyAlignment="1">
      <alignment horizontal="center"/>
    </xf>
    <xf numFmtId="179" fontId="10" fillId="0" borderId="37" xfId="5" applyNumberFormat="1" applyFont="1" applyFill="1" applyBorder="1" applyAlignment="1">
      <alignment horizontal="center"/>
    </xf>
    <xf numFmtId="178" fontId="10" fillId="0" borderId="37" xfId="5" applyNumberFormat="1" applyFont="1" applyFill="1" applyBorder="1" applyAlignment="1">
      <alignment horizontal="center"/>
    </xf>
    <xf numFmtId="179" fontId="10" fillId="0" borderId="36" xfId="5" applyNumberFormat="1" applyFont="1" applyFill="1" applyBorder="1" applyAlignment="1">
      <alignment horizontal="center"/>
    </xf>
    <xf numFmtId="0" fontId="23" fillId="0" borderId="0" xfId="5" applyFont="1" applyFill="1"/>
    <xf numFmtId="179" fontId="10" fillId="0" borderId="46" xfId="5" applyNumberFormat="1" applyFont="1" applyFill="1" applyBorder="1" applyAlignment="1">
      <alignment horizontal="center"/>
    </xf>
    <xf numFmtId="179" fontId="10" fillId="0" borderId="2" xfId="5" applyNumberFormat="1" applyFont="1" applyFill="1" applyBorder="1" applyAlignment="1">
      <alignment horizontal="center"/>
    </xf>
    <xf numFmtId="179" fontId="10" fillId="0" borderId="41" xfId="5" applyNumberFormat="1" applyFont="1" applyFill="1" applyBorder="1" applyAlignment="1">
      <alignment horizontal="center"/>
    </xf>
    <xf numFmtId="178" fontId="10" fillId="0" borderId="2" xfId="5" applyNumberFormat="1" applyFont="1" applyFill="1" applyBorder="1" applyAlignment="1">
      <alignment horizontal="center"/>
    </xf>
    <xf numFmtId="179" fontId="10" fillId="0" borderId="47" xfId="5" applyNumberFormat="1" applyFont="1" applyFill="1" applyBorder="1" applyAlignment="1">
      <alignment horizontal="center"/>
    </xf>
    <xf numFmtId="179" fontId="10" fillId="0" borderId="40" xfId="5" applyNumberFormat="1" applyFont="1" applyFill="1" applyBorder="1" applyAlignment="1">
      <alignment horizontal="center"/>
    </xf>
    <xf numFmtId="178" fontId="10" fillId="0" borderId="39" xfId="5" applyNumberFormat="1" applyFont="1" applyFill="1" applyBorder="1" applyAlignment="1">
      <alignment horizontal="center"/>
    </xf>
    <xf numFmtId="178" fontId="10" fillId="0" borderId="40" xfId="5" applyNumberFormat="1" applyFont="1" applyFill="1" applyBorder="1" applyAlignment="1">
      <alignment horizontal="center"/>
    </xf>
    <xf numFmtId="0" fontId="23" fillId="0" borderId="0" xfId="5" applyFont="1" applyFill="1" applyBorder="1" applyAlignment="1">
      <alignment horizontal="left" vertical="top"/>
    </xf>
    <xf numFmtId="0" fontId="23" fillId="0" borderId="0" xfId="5" applyFont="1" applyFill="1" applyBorder="1"/>
    <xf numFmtId="0" fontId="16" fillId="0" borderId="0" xfId="5" applyFont="1" applyFill="1" applyBorder="1" applyAlignment="1">
      <alignment horizontal="left" vertical="top"/>
    </xf>
    <xf numFmtId="0" fontId="16" fillId="0" borderId="0" xfId="5" applyFont="1" applyFill="1" applyBorder="1"/>
    <xf numFmtId="0" fontId="16" fillId="0" borderId="0" xfId="5" applyFont="1" applyFill="1" applyBorder="1" applyAlignment="1">
      <alignment horizontal="right"/>
    </xf>
    <xf numFmtId="0" fontId="8" fillId="0" borderId="0" xfId="2" quotePrefix="1" applyFont="1" applyAlignment="1">
      <alignment horizontal="left" vertical="center"/>
    </xf>
    <xf numFmtId="0" fontId="8" fillId="0" borderId="9" xfId="2" applyFont="1" applyBorder="1" applyAlignment="1">
      <alignment horizontal="center" vertical="center"/>
    </xf>
    <xf numFmtId="0" fontId="8" fillId="0" borderId="11" xfId="2" applyFont="1" applyBorder="1" applyAlignment="1">
      <alignment horizontal="center" vertical="center"/>
    </xf>
    <xf numFmtId="0" fontId="6" fillId="0" borderId="0" xfId="1" applyAlignment="1" applyProtection="1">
      <alignment vertical="center"/>
    </xf>
    <xf numFmtId="0" fontId="8" fillId="0" borderId="0" xfId="2" quotePrefix="1" applyFont="1" applyAlignment="1">
      <alignment horizontal="left" vertical="center"/>
    </xf>
    <xf numFmtId="0" fontId="8" fillId="0" borderId="11" xfId="2" applyFont="1" applyBorder="1" applyAlignment="1">
      <alignment horizontal="center" vertical="center"/>
    </xf>
    <xf numFmtId="0" fontId="8" fillId="0" borderId="9" xfId="2" applyFont="1" applyBorder="1" applyAlignment="1">
      <alignment horizontal="center" vertical="center"/>
    </xf>
    <xf numFmtId="0" fontId="8" fillId="0" borderId="0" xfId="2" quotePrefix="1" applyFont="1" applyAlignment="1">
      <alignment horizontal="left" vertical="center"/>
    </xf>
    <xf numFmtId="0" fontId="6" fillId="0" borderId="4" xfId="1" applyBorder="1" applyAlignment="1" applyProtection="1">
      <alignment vertical="center"/>
    </xf>
    <xf numFmtId="0" fontId="3" fillId="0" borderId="1" xfId="0" applyFont="1" applyBorder="1" applyAlignment="1">
      <alignment horizontal="center" vertical="center" wrapText="1"/>
    </xf>
    <xf numFmtId="0" fontId="0" fillId="0" borderId="2" xfId="0" applyBorder="1" applyAlignment="1">
      <alignment horizontal="center" vertical="center" wrapText="1"/>
    </xf>
    <xf numFmtId="0" fontId="2" fillId="0" borderId="1" xfId="0" applyFont="1" applyBorder="1" applyAlignment="1">
      <alignment horizontal="center" vertical="center" wrapText="1"/>
    </xf>
    <xf numFmtId="0" fontId="0" fillId="0" borderId="4" xfId="0" applyBorder="1" applyAlignment="1">
      <alignment horizontal="center" vertical="center" wrapText="1"/>
    </xf>
    <xf numFmtId="0" fontId="4" fillId="0" borderId="0" xfId="0" applyFont="1" applyAlignment="1">
      <alignment horizontal="center" vertical="center" wrapText="1"/>
    </xf>
    <xf numFmtId="0" fontId="2" fillId="0" borderId="0" xfId="0" applyFont="1">
      <alignment vertical="center"/>
    </xf>
    <xf numFmtId="0" fontId="2" fillId="0" borderId="2" xfId="0" applyFont="1" applyBorder="1" applyAlignment="1">
      <alignment horizontal="center" vertical="top" wrapText="1"/>
    </xf>
    <xf numFmtId="0" fontId="2" fillId="0" borderId="4" xfId="0" applyFont="1" applyBorder="1" applyAlignment="1">
      <alignment horizontal="center" vertical="top" wrapText="1"/>
    </xf>
    <xf numFmtId="0" fontId="2" fillId="0" borderId="1"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0" fillId="0" borderId="7" xfId="0" applyBorder="1" applyAlignment="1">
      <alignment horizontal="center" vertical="center"/>
    </xf>
    <xf numFmtId="0" fontId="0" fillId="0" borderId="8" xfId="0" applyBorder="1" applyAlignment="1">
      <alignment horizontal="center" vertical="center"/>
    </xf>
    <xf numFmtId="0" fontId="2" fillId="0" borderId="1" xfId="1" applyFont="1" applyBorder="1" applyAlignment="1" applyProtection="1">
      <alignment vertical="center" wrapText="1"/>
    </xf>
    <xf numFmtId="0" fontId="0" fillId="0" borderId="2" xfId="0" applyBorder="1" applyAlignment="1">
      <alignment vertical="center"/>
    </xf>
    <xf numFmtId="0" fontId="0" fillId="0" borderId="4" xfId="0" applyBorder="1" applyAlignment="1">
      <alignment vertical="center"/>
    </xf>
    <xf numFmtId="0" fontId="6" fillId="0" borderId="1" xfId="1" applyBorder="1" applyAlignment="1" applyProtection="1">
      <alignment horizontal="center" vertical="center" wrapText="1"/>
    </xf>
    <xf numFmtId="0" fontId="6" fillId="0" borderId="2" xfId="1" applyBorder="1" applyAlignment="1" applyProtection="1">
      <alignment horizontal="center" vertical="center" wrapText="1"/>
    </xf>
    <xf numFmtId="0" fontId="6" fillId="0" borderId="4" xfId="1" applyBorder="1" applyAlignment="1" applyProtection="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8" fillId="0" borderId="14" xfId="2" applyFont="1"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8" fillId="0" borderId="16" xfId="2" applyFont="1" applyBorder="1" applyAlignment="1">
      <alignment horizontal="center" vertical="center" wrapText="1"/>
    </xf>
    <xf numFmtId="0" fontId="0" fillId="0" borderId="18" xfId="0" applyBorder="1" applyAlignment="1">
      <alignment horizontal="center" vertical="center" wrapText="1"/>
    </xf>
    <xf numFmtId="0" fontId="8" fillId="0" borderId="11" xfId="2" applyFont="1"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8" fillId="0" borderId="9" xfId="2" applyFont="1" applyBorder="1" applyAlignment="1">
      <alignment horizontal="center" vertical="center"/>
    </xf>
    <xf numFmtId="0" fontId="8" fillId="0" borderId="10" xfId="2" applyFont="1" applyBorder="1" applyAlignment="1">
      <alignment horizontal="center" vertical="center"/>
    </xf>
    <xf numFmtId="0" fontId="8" fillId="0" borderId="12" xfId="2" applyFont="1" applyBorder="1"/>
    <xf numFmtId="0" fontId="8" fillId="0" borderId="13" xfId="2" applyFont="1" applyBorder="1"/>
    <xf numFmtId="0" fontId="12" fillId="0" borderId="14" xfId="2" applyFont="1" applyBorder="1" applyAlignment="1">
      <alignment horizontal="center" vertical="center"/>
    </xf>
    <xf numFmtId="0" fontId="12" fillId="0" borderId="14" xfId="2" quotePrefix="1" applyFont="1" applyBorder="1" applyAlignment="1">
      <alignment horizontal="center" vertical="center"/>
    </xf>
    <xf numFmtId="0" fontId="8" fillId="0" borderId="13" xfId="2" applyFont="1" applyBorder="1" applyAlignment="1">
      <alignment horizontal="right" vertical="center"/>
    </xf>
    <xf numFmtId="0" fontId="8" fillId="0" borderId="0" xfId="2" quotePrefix="1" applyFont="1" applyAlignment="1">
      <alignment horizontal="left" vertical="center"/>
    </xf>
    <xf numFmtId="0" fontId="11" fillId="0" borderId="0" xfId="3" applyFont="1" applyAlignment="1"/>
    <xf numFmtId="0" fontId="8" fillId="0" borderId="19" xfId="3" applyFont="1" applyBorder="1" applyAlignment="1">
      <alignment horizontal="left" vertical="center"/>
    </xf>
    <xf numFmtId="0" fontId="0" fillId="0" borderId="20" xfId="0" applyBorder="1" applyAlignment="1">
      <alignment horizontal="left" vertical="center"/>
    </xf>
    <xf numFmtId="0" fontId="8" fillId="0" borderId="23" xfId="2" applyFont="1" applyBorder="1" applyAlignment="1">
      <alignment horizontal="left" vertical="center" wrapText="1"/>
    </xf>
    <xf numFmtId="0" fontId="0" fillId="0" borderId="24" xfId="0" applyBorder="1" applyAlignment="1">
      <alignment horizontal="left" vertical="center"/>
    </xf>
    <xf numFmtId="0" fontId="8" fillId="0" borderId="28" xfId="2" applyFont="1" applyBorder="1" applyAlignment="1">
      <alignment horizontal="left" vertical="center"/>
    </xf>
    <xf numFmtId="0" fontId="0" fillId="0" borderId="29" xfId="0" applyBorder="1" applyAlignment="1">
      <alignment horizontal="left" vertical="center"/>
    </xf>
    <xf numFmtId="0" fontId="16" fillId="0" borderId="37" xfId="4" applyFont="1" applyFill="1" applyBorder="1" applyAlignment="1">
      <alignment horizontal="center" vertical="center" wrapText="1"/>
    </xf>
    <xf numFmtId="0" fontId="16" fillId="0" borderId="40" xfId="4" applyFont="1" applyFill="1" applyBorder="1" applyAlignment="1">
      <alignment horizontal="center" vertical="center" wrapText="1"/>
    </xf>
    <xf numFmtId="0" fontId="16" fillId="0" borderId="36" xfId="4" applyFont="1" applyFill="1" applyBorder="1" applyAlignment="1">
      <alignment horizontal="center" vertical="center" wrapText="1"/>
    </xf>
    <xf numFmtId="0" fontId="16" fillId="0" borderId="39" xfId="4" applyFont="1" applyFill="1" applyBorder="1" applyAlignment="1">
      <alignment horizontal="center" vertical="center" wrapText="1"/>
    </xf>
    <xf numFmtId="0" fontId="16" fillId="0" borderId="33" xfId="4" applyFont="1" applyFill="1" applyBorder="1" applyAlignment="1">
      <alignment horizontal="center"/>
    </xf>
    <xf numFmtId="0" fontId="16" fillId="0" borderId="34" xfId="4" applyFont="1" applyFill="1" applyBorder="1" applyAlignment="1">
      <alignment horizontal="center"/>
    </xf>
    <xf numFmtId="0" fontId="20" fillId="0" borderId="6" xfId="4" applyFont="1" applyFill="1" applyBorder="1" applyAlignment="1">
      <alignment horizontal="center" vertical="center"/>
    </xf>
    <xf numFmtId="0" fontId="16" fillId="0" borderId="13" xfId="4" applyFont="1" applyFill="1" applyBorder="1" applyAlignment="1">
      <alignment horizontal="center"/>
    </xf>
    <xf numFmtId="0" fontId="16" fillId="0" borderId="35" xfId="5" applyFont="1" applyFill="1" applyBorder="1" applyAlignment="1">
      <alignment horizontal="center"/>
    </xf>
    <xf numFmtId="0" fontId="16" fillId="0" borderId="7" xfId="5" applyFont="1" applyFill="1" applyBorder="1" applyAlignment="1">
      <alignment horizontal="center"/>
    </xf>
    <xf numFmtId="0" fontId="16" fillId="0" borderId="33" xfId="5" applyFont="1" applyFill="1" applyBorder="1" applyAlignment="1">
      <alignment horizontal="center"/>
    </xf>
    <xf numFmtId="0" fontId="16" fillId="0" borderId="23" xfId="5" applyFont="1" applyFill="1" applyBorder="1" applyAlignment="1">
      <alignment horizontal="center"/>
    </xf>
    <xf numFmtId="0" fontId="20" fillId="0" borderId="6" xfId="5" applyFont="1" applyFill="1" applyBorder="1" applyAlignment="1">
      <alignment horizontal="center" vertical="center"/>
    </xf>
    <xf numFmtId="0" fontId="16" fillId="0" borderId="13" xfId="5" applyFont="1" applyFill="1" applyBorder="1" applyAlignment="1">
      <alignment horizontal="center"/>
    </xf>
    <xf numFmtId="0" fontId="16" fillId="0" borderId="36" xfId="5" applyFont="1" applyFill="1" applyBorder="1" applyAlignment="1">
      <alignment horizontal="center" vertical="center"/>
    </xf>
    <xf numFmtId="0" fontId="2" fillId="0" borderId="39" xfId="0" applyFont="1" applyBorder="1" applyAlignment="1">
      <alignment horizontal="center" vertical="center"/>
    </xf>
    <xf numFmtId="0" fontId="16" fillId="0" borderId="37" xfId="5" applyFont="1" applyFill="1" applyBorder="1" applyAlignment="1">
      <alignment horizontal="center" vertical="center"/>
    </xf>
    <xf numFmtId="0" fontId="16" fillId="0" borderId="40" xfId="5" applyFont="1" applyFill="1" applyBorder="1" applyAlignment="1">
      <alignment horizontal="center" vertical="center"/>
    </xf>
    <xf numFmtId="0" fontId="16" fillId="0" borderId="42" xfId="5" applyFont="1" applyFill="1" applyBorder="1" applyAlignment="1">
      <alignment horizontal="center" vertical="center" wrapText="1"/>
    </xf>
    <xf numFmtId="0" fontId="16" fillId="0" borderId="19" xfId="5" applyFont="1" applyFill="1" applyBorder="1" applyAlignment="1">
      <alignment horizontal="center" vertical="center" wrapText="1"/>
    </xf>
    <xf numFmtId="0" fontId="16" fillId="0" borderId="43" xfId="5" applyFont="1" applyFill="1" applyBorder="1" applyAlignment="1">
      <alignment horizontal="center" vertical="center" wrapText="1"/>
    </xf>
    <xf numFmtId="0" fontId="16" fillId="0" borderId="42" xfId="5" applyFont="1" applyFill="1" applyBorder="1" applyAlignment="1">
      <alignment horizontal="center" vertical="center"/>
    </xf>
    <xf numFmtId="0" fontId="16" fillId="0" borderId="19" xfId="5" applyFont="1" applyFill="1" applyBorder="1" applyAlignment="1">
      <alignment horizontal="center" vertical="center"/>
    </xf>
    <xf numFmtId="0" fontId="16" fillId="0" borderId="43" xfId="5" applyFont="1" applyFill="1" applyBorder="1" applyAlignment="1">
      <alignment horizontal="center" vertical="center"/>
    </xf>
  </cellXfs>
  <cellStyles count="6">
    <cellStyle name="一般" xfId="0" builtinId="0"/>
    <cellStyle name="一般_2359-01-03-21040101" xfId="4"/>
    <cellStyle name="一般_2359-01-05-21040101" xfId="5"/>
    <cellStyle name="一般_巨大垃圾統計(報表格式)" xfId="3"/>
    <cellStyle name="一般_垃圾水肥修正案" xfId="2"/>
    <cellStyle name="超連結" xfId="1"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15</xdr:row>
      <xdr:rowOff>0</xdr:rowOff>
    </xdr:from>
    <xdr:ext cx="76200" cy="228600"/>
    <xdr:sp macro="" textlink="">
      <xdr:nvSpPr>
        <xdr:cNvPr id="2" name="Text Box 5"/>
        <xdr:cNvSpPr txBox="1">
          <a:spLocks noChangeArrowheads="1"/>
        </xdr:cNvSpPr>
      </xdr:nvSpPr>
      <xdr:spPr bwMode="auto">
        <a:xfrm>
          <a:off x="0" y="31432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15</xdr:row>
      <xdr:rowOff>0</xdr:rowOff>
    </xdr:from>
    <xdr:ext cx="76200" cy="232834"/>
    <xdr:sp macro="" textlink="">
      <xdr:nvSpPr>
        <xdr:cNvPr id="2" name="Text Box 5"/>
        <xdr:cNvSpPr txBox="1">
          <a:spLocks noChangeArrowheads="1"/>
        </xdr:cNvSpPr>
      </xdr:nvSpPr>
      <xdr:spPr bwMode="auto">
        <a:xfrm>
          <a:off x="0" y="3143250"/>
          <a:ext cx="76200" cy="232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27</xdr:row>
      <xdr:rowOff>0</xdr:rowOff>
    </xdr:from>
    <xdr:to>
      <xdr:col>0</xdr:col>
      <xdr:colOff>76200</xdr:colOff>
      <xdr:row>27</xdr:row>
      <xdr:rowOff>228600</xdr:rowOff>
    </xdr:to>
    <xdr:sp macro="" textlink="">
      <xdr:nvSpPr>
        <xdr:cNvPr id="2" name="Text Box 5"/>
        <xdr:cNvSpPr txBox="1">
          <a:spLocks noChangeArrowheads="1"/>
        </xdr:cNvSpPr>
      </xdr:nvSpPr>
      <xdr:spPr bwMode="auto">
        <a:xfrm>
          <a:off x="0" y="70199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76200</xdr:colOff>
      <xdr:row>17</xdr:row>
      <xdr:rowOff>228600</xdr:rowOff>
    </xdr:to>
    <xdr:sp macro="" textlink="">
      <xdr:nvSpPr>
        <xdr:cNvPr id="2" name="Text Box 5"/>
        <xdr:cNvSpPr txBox="1">
          <a:spLocks noChangeArrowheads="1"/>
        </xdr:cNvSpPr>
      </xdr:nvSpPr>
      <xdr:spPr bwMode="auto">
        <a:xfrm>
          <a:off x="0" y="51530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0</xdr:col>
      <xdr:colOff>76200</xdr:colOff>
      <xdr:row>16</xdr:row>
      <xdr:rowOff>0</xdr:rowOff>
    </xdr:to>
    <xdr:sp macro="" textlink="">
      <xdr:nvSpPr>
        <xdr:cNvPr id="2" name="Text Box 5"/>
        <xdr:cNvSpPr txBox="1">
          <a:spLocks noChangeArrowheads="1"/>
        </xdr:cNvSpPr>
      </xdr:nvSpPr>
      <xdr:spPr bwMode="auto">
        <a:xfrm>
          <a:off x="0" y="46958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0</xdr:col>
      <xdr:colOff>76200</xdr:colOff>
      <xdr:row>16</xdr:row>
      <xdr:rowOff>0</xdr:rowOff>
    </xdr:to>
    <xdr:sp macro="" textlink="">
      <xdr:nvSpPr>
        <xdr:cNvPr id="2" name="Text Box 5"/>
        <xdr:cNvSpPr txBox="1">
          <a:spLocks noChangeArrowheads="1"/>
        </xdr:cNvSpPr>
      </xdr:nvSpPr>
      <xdr:spPr bwMode="auto">
        <a:xfrm>
          <a:off x="0" y="46958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27</xdr:row>
      <xdr:rowOff>0</xdr:rowOff>
    </xdr:from>
    <xdr:to>
      <xdr:col>0</xdr:col>
      <xdr:colOff>76200</xdr:colOff>
      <xdr:row>27</xdr:row>
      <xdr:rowOff>228600</xdr:rowOff>
    </xdr:to>
    <xdr:sp macro="" textlink="">
      <xdr:nvSpPr>
        <xdr:cNvPr id="2" name="Text Box 5"/>
        <xdr:cNvSpPr txBox="1">
          <a:spLocks noChangeArrowheads="1"/>
        </xdr:cNvSpPr>
      </xdr:nvSpPr>
      <xdr:spPr bwMode="auto">
        <a:xfrm>
          <a:off x="0" y="70199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76200</xdr:colOff>
      <xdr:row>17</xdr:row>
      <xdr:rowOff>228600</xdr:rowOff>
    </xdr:to>
    <xdr:sp macro="" textlink="">
      <xdr:nvSpPr>
        <xdr:cNvPr id="2" name="Text Box 5"/>
        <xdr:cNvSpPr txBox="1">
          <a:spLocks noChangeArrowheads="1"/>
        </xdr:cNvSpPr>
      </xdr:nvSpPr>
      <xdr:spPr bwMode="auto">
        <a:xfrm>
          <a:off x="0" y="51530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tabSelected="1" zoomScale="75" workbookViewId="0">
      <pane ySplit="11" topLeftCell="A12" activePane="bottomLeft" state="frozen"/>
      <selection pane="bottomLeft" activeCell="G34" sqref="G34"/>
    </sheetView>
  </sheetViews>
  <sheetFormatPr defaultRowHeight="16.5"/>
  <cols>
    <col min="1" max="1" width="14.625" customWidth="1"/>
    <col min="2" max="2" width="12.5" customWidth="1"/>
    <col min="3" max="3" width="9.5" bestFit="1" customWidth="1"/>
    <col min="4" max="11" width="9.625" customWidth="1"/>
    <col min="12" max="14" width="9.625" style="6" customWidth="1"/>
    <col min="15" max="15" width="9.625" customWidth="1"/>
  </cols>
  <sheetData>
    <row r="1" spans="1:16" ht="54.75" customHeight="1">
      <c r="A1" s="8"/>
      <c r="B1" s="8"/>
      <c r="C1" s="8"/>
      <c r="D1" s="8"/>
      <c r="E1" s="8"/>
      <c r="F1" s="134" t="s">
        <v>119</v>
      </c>
      <c r="G1" s="134"/>
      <c r="H1" s="134"/>
      <c r="I1" s="134"/>
      <c r="J1" s="8"/>
      <c r="K1" s="8"/>
      <c r="L1" s="8"/>
      <c r="M1" s="8"/>
      <c r="N1" s="8"/>
      <c r="O1" s="8"/>
      <c r="P1" s="8"/>
    </row>
    <row r="2" spans="1:16">
      <c r="A2" s="135" t="s">
        <v>273</v>
      </c>
      <c r="B2" s="135"/>
      <c r="C2" s="135"/>
    </row>
    <row r="3" spans="1:16">
      <c r="A3" s="2" t="s">
        <v>118</v>
      </c>
      <c r="B3" s="2"/>
      <c r="C3" s="2"/>
    </row>
    <row r="4" spans="1:16">
      <c r="A4" s="2" t="s">
        <v>125</v>
      </c>
      <c r="B4" s="2"/>
      <c r="C4" s="2"/>
    </row>
    <row r="5" spans="1:16" ht="17.25" customHeight="1">
      <c r="A5" s="5" t="s">
        <v>26</v>
      </c>
      <c r="B5" s="5"/>
      <c r="C5" s="4"/>
      <c r="D5" s="1"/>
      <c r="E5" s="1"/>
      <c r="F5" s="1"/>
      <c r="G5" s="1"/>
      <c r="H5" s="1"/>
      <c r="I5" s="1"/>
      <c r="J5" s="1"/>
      <c r="K5" s="1"/>
      <c r="L5" s="7"/>
      <c r="M5" s="7"/>
      <c r="N5" s="7"/>
      <c r="O5" s="1"/>
      <c r="P5" s="1" t="s">
        <v>271</v>
      </c>
    </row>
    <row r="6" spans="1:16">
      <c r="A6" s="3" t="s">
        <v>27</v>
      </c>
      <c r="B6" s="3"/>
      <c r="C6" s="3"/>
      <c r="D6" s="1"/>
      <c r="E6" s="1"/>
      <c r="F6" s="1"/>
      <c r="G6" s="1"/>
      <c r="H6" s="1"/>
      <c r="I6" s="1"/>
      <c r="J6" s="1"/>
      <c r="K6" s="1"/>
      <c r="L6" s="7"/>
      <c r="M6" s="7"/>
      <c r="N6" s="7"/>
      <c r="O6" s="1"/>
      <c r="P6" s="1" t="s">
        <v>272</v>
      </c>
    </row>
    <row r="8" spans="1:16" ht="16.5" customHeight="1">
      <c r="A8" s="138"/>
      <c r="B8" s="138"/>
      <c r="C8" s="138"/>
      <c r="D8" s="139" t="s">
        <v>123</v>
      </c>
      <c r="E8" s="140"/>
      <c r="F8" s="140"/>
      <c r="G8" s="140"/>
      <c r="H8" s="140"/>
      <c r="I8" s="140"/>
      <c r="J8" s="140"/>
      <c r="K8" s="140"/>
      <c r="L8" s="140"/>
      <c r="M8" s="140"/>
      <c r="N8" s="140"/>
      <c r="O8" s="11"/>
      <c r="P8" s="9"/>
    </row>
    <row r="9" spans="1:16">
      <c r="A9" s="136"/>
      <c r="B9" s="136"/>
      <c r="C9" s="136"/>
      <c r="D9" s="141"/>
      <c r="E9" s="141"/>
      <c r="F9" s="141"/>
      <c r="G9" s="141"/>
      <c r="H9" s="141"/>
      <c r="I9" s="141"/>
      <c r="J9" s="141"/>
      <c r="K9" s="141"/>
      <c r="L9" s="141"/>
      <c r="M9" s="141"/>
      <c r="N9" s="141"/>
      <c r="O9" s="142"/>
      <c r="P9" s="10" t="s">
        <v>0</v>
      </c>
    </row>
    <row r="10" spans="1:16" ht="20.100000000000001" customHeight="1">
      <c r="A10" s="136" t="s">
        <v>1</v>
      </c>
      <c r="B10" s="136" t="s">
        <v>3</v>
      </c>
      <c r="C10" s="136" t="s">
        <v>2</v>
      </c>
      <c r="D10" s="132" t="s">
        <v>259</v>
      </c>
      <c r="E10" s="132" t="s">
        <v>260</v>
      </c>
      <c r="F10" s="132" t="s">
        <v>261</v>
      </c>
      <c r="G10" s="132" t="s">
        <v>262</v>
      </c>
      <c r="H10" s="132" t="s">
        <v>263</v>
      </c>
      <c r="I10" s="132" t="s">
        <v>264</v>
      </c>
      <c r="J10" s="132" t="s">
        <v>265</v>
      </c>
      <c r="K10" s="132" t="s">
        <v>266</v>
      </c>
      <c r="L10" s="132" t="s">
        <v>267</v>
      </c>
      <c r="M10" s="132" t="s">
        <v>268</v>
      </c>
      <c r="N10" s="132" t="s">
        <v>269</v>
      </c>
      <c r="O10" s="132" t="s">
        <v>270</v>
      </c>
      <c r="P10" s="12"/>
    </row>
    <row r="11" spans="1:16" ht="20.100000000000001" customHeight="1">
      <c r="A11" s="137"/>
      <c r="B11" s="137"/>
      <c r="C11" s="137"/>
      <c r="D11" s="133"/>
      <c r="E11" s="133"/>
      <c r="F11" s="133"/>
      <c r="G11" s="133"/>
      <c r="H11" s="133"/>
      <c r="I11" s="133"/>
      <c r="J11" s="133"/>
      <c r="K11" s="133"/>
      <c r="L11" s="133"/>
      <c r="M11" s="133"/>
      <c r="N11" s="133"/>
      <c r="O11" s="133"/>
      <c r="P11" s="13"/>
    </row>
    <row r="12" spans="1:16" ht="24.95" customHeight="1">
      <c r="A12" s="143" t="s">
        <v>25</v>
      </c>
      <c r="B12" s="146" t="s">
        <v>61</v>
      </c>
      <c r="C12" s="132" t="s">
        <v>6</v>
      </c>
      <c r="D12" s="130"/>
      <c r="E12" s="130"/>
      <c r="F12" s="130" t="s">
        <v>28</v>
      </c>
      <c r="G12" s="130"/>
      <c r="H12" s="130"/>
      <c r="I12" s="130"/>
      <c r="J12" s="130"/>
      <c r="K12" s="130"/>
      <c r="L12" s="130"/>
      <c r="M12" s="130"/>
      <c r="N12" s="130"/>
      <c r="O12" s="130"/>
      <c r="P12" s="12"/>
    </row>
    <row r="13" spans="1:16" ht="24.95" customHeight="1">
      <c r="A13" s="144"/>
      <c r="B13" s="147"/>
      <c r="C13" s="149"/>
      <c r="D13" s="131"/>
      <c r="E13" s="131"/>
      <c r="F13" s="131"/>
      <c r="G13" s="131"/>
      <c r="H13" s="131"/>
      <c r="I13" s="131"/>
      <c r="J13" s="131"/>
      <c r="K13" s="131"/>
      <c r="L13" s="131"/>
      <c r="M13" s="131"/>
      <c r="N13" s="131"/>
      <c r="O13" s="131"/>
      <c r="P13" s="12"/>
    </row>
    <row r="14" spans="1:16" ht="24.95" customHeight="1">
      <c r="A14" s="145"/>
      <c r="B14" s="148"/>
      <c r="C14" s="150"/>
      <c r="D14" s="17"/>
      <c r="E14" s="17"/>
      <c r="F14" s="124" t="s">
        <v>258</v>
      </c>
      <c r="G14" s="17"/>
      <c r="H14" s="17"/>
      <c r="I14" s="17"/>
      <c r="J14" s="17"/>
      <c r="K14" s="17"/>
      <c r="L14" s="17"/>
      <c r="M14" s="17"/>
      <c r="N14" s="17"/>
      <c r="O14" s="17"/>
      <c r="P14" s="12"/>
    </row>
    <row r="15" spans="1:16" ht="24.95" customHeight="1">
      <c r="A15" s="143" t="s">
        <v>62</v>
      </c>
      <c r="B15" s="146" t="s">
        <v>101</v>
      </c>
      <c r="C15" s="132" t="s">
        <v>6</v>
      </c>
      <c r="D15" s="130"/>
      <c r="E15" s="130"/>
      <c r="F15" s="130" t="s">
        <v>28</v>
      </c>
      <c r="G15" s="130"/>
      <c r="H15" s="130"/>
      <c r="I15" s="130"/>
      <c r="J15" s="130"/>
      <c r="K15" s="130"/>
      <c r="L15" s="130"/>
      <c r="M15" s="130"/>
      <c r="N15" s="130"/>
      <c r="O15" s="130"/>
      <c r="P15" s="12"/>
    </row>
    <row r="16" spans="1:16" ht="24.95" customHeight="1">
      <c r="A16" s="144"/>
      <c r="B16" s="147"/>
      <c r="C16" s="149"/>
      <c r="D16" s="131"/>
      <c r="E16" s="131"/>
      <c r="F16" s="131"/>
      <c r="G16" s="131"/>
      <c r="H16" s="131"/>
      <c r="I16" s="131"/>
      <c r="J16" s="131"/>
      <c r="K16" s="131"/>
      <c r="L16" s="131"/>
      <c r="M16" s="131"/>
      <c r="N16" s="131"/>
      <c r="O16" s="131"/>
      <c r="P16" s="12"/>
    </row>
    <row r="17" spans="1:16" ht="24.95" customHeight="1">
      <c r="A17" s="145"/>
      <c r="B17" s="148"/>
      <c r="C17" s="150"/>
      <c r="D17" s="17"/>
      <c r="E17" s="17"/>
      <c r="F17" s="124" t="s">
        <v>258</v>
      </c>
      <c r="G17" s="17"/>
      <c r="H17" s="17"/>
      <c r="I17" s="17"/>
      <c r="J17" s="17"/>
      <c r="K17" s="17"/>
      <c r="L17" s="17"/>
      <c r="M17" s="17"/>
      <c r="N17" s="17"/>
      <c r="O17" s="17"/>
      <c r="P17" s="12"/>
    </row>
    <row r="18" spans="1:16" ht="24.95" customHeight="1">
      <c r="A18" s="143" t="s">
        <v>62</v>
      </c>
      <c r="B18" s="146" t="s">
        <v>102</v>
      </c>
      <c r="C18" s="132" t="s">
        <v>6</v>
      </c>
      <c r="D18" s="130"/>
      <c r="E18" s="130"/>
      <c r="F18" s="130" t="s">
        <v>28</v>
      </c>
      <c r="G18" s="130"/>
      <c r="H18" s="130"/>
      <c r="I18" s="130"/>
      <c r="J18" s="130"/>
      <c r="K18" s="130"/>
      <c r="L18" s="130"/>
      <c r="M18" s="130"/>
      <c r="N18" s="130"/>
      <c r="O18" s="130"/>
      <c r="P18" s="12"/>
    </row>
    <row r="19" spans="1:16" ht="24.95" customHeight="1">
      <c r="A19" s="144"/>
      <c r="B19" s="147"/>
      <c r="C19" s="149"/>
      <c r="D19" s="131"/>
      <c r="E19" s="131"/>
      <c r="F19" s="131"/>
      <c r="G19" s="131"/>
      <c r="H19" s="131"/>
      <c r="I19" s="131"/>
      <c r="J19" s="131"/>
      <c r="K19" s="131"/>
      <c r="L19" s="131"/>
      <c r="M19" s="131"/>
      <c r="N19" s="131"/>
      <c r="O19" s="131"/>
      <c r="P19" s="12"/>
    </row>
    <row r="20" spans="1:16" ht="24.95" customHeight="1">
      <c r="A20" s="145"/>
      <c r="B20" s="148"/>
      <c r="C20" s="150"/>
      <c r="D20" s="17"/>
      <c r="E20" s="17"/>
      <c r="F20" s="124" t="s">
        <v>258</v>
      </c>
      <c r="G20" s="17"/>
      <c r="H20" s="17"/>
      <c r="I20" s="17"/>
      <c r="J20" s="17"/>
      <c r="K20" s="17"/>
      <c r="L20" s="17"/>
      <c r="M20" s="17"/>
      <c r="N20" s="17"/>
      <c r="O20" s="17"/>
      <c r="P20" s="12"/>
    </row>
    <row r="21" spans="1:16" ht="24.95" customHeight="1">
      <c r="A21" s="143" t="s">
        <v>62</v>
      </c>
      <c r="B21" s="146" t="s">
        <v>103</v>
      </c>
      <c r="C21" s="132" t="s">
        <v>6</v>
      </c>
      <c r="D21" s="130"/>
      <c r="E21" s="130"/>
      <c r="F21" s="130" t="s">
        <v>28</v>
      </c>
      <c r="G21" s="130"/>
      <c r="H21" s="130"/>
      <c r="I21" s="130"/>
      <c r="J21" s="130"/>
      <c r="K21" s="130"/>
      <c r="L21" s="130"/>
      <c r="M21" s="130"/>
      <c r="N21" s="130"/>
      <c r="O21" s="130"/>
      <c r="P21" s="14"/>
    </row>
    <row r="22" spans="1:16" ht="24.95" customHeight="1">
      <c r="A22" s="144"/>
      <c r="B22" s="147"/>
      <c r="C22" s="149"/>
      <c r="D22" s="131"/>
      <c r="E22" s="131"/>
      <c r="F22" s="131"/>
      <c r="G22" s="131"/>
      <c r="H22" s="131"/>
      <c r="I22" s="131"/>
      <c r="J22" s="131"/>
      <c r="K22" s="131"/>
      <c r="L22" s="131"/>
      <c r="M22" s="131"/>
      <c r="N22" s="131"/>
      <c r="O22" s="131"/>
      <c r="P22" s="15"/>
    </row>
    <row r="23" spans="1:16" ht="24.95" customHeight="1">
      <c r="A23" s="145"/>
      <c r="B23" s="148"/>
      <c r="C23" s="150"/>
      <c r="D23" s="17"/>
      <c r="E23" s="17"/>
      <c r="F23" s="129" t="s">
        <v>258</v>
      </c>
      <c r="G23" s="17"/>
      <c r="H23" s="17"/>
      <c r="I23" s="17"/>
      <c r="J23" s="17"/>
      <c r="K23" s="17"/>
      <c r="L23" s="17"/>
      <c r="M23" s="17"/>
      <c r="N23" s="17"/>
      <c r="O23" s="17"/>
      <c r="P23" s="16"/>
    </row>
    <row r="24" spans="1:16">
      <c r="A24" t="s">
        <v>4</v>
      </c>
    </row>
    <row r="25" spans="1:16">
      <c r="A25" t="s">
        <v>5</v>
      </c>
    </row>
    <row r="26" spans="1:16">
      <c r="A26" t="s">
        <v>7</v>
      </c>
    </row>
  </sheetData>
  <mergeCells count="82">
    <mergeCell ref="A21:A23"/>
    <mergeCell ref="B21:B23"/>
    <mergeCell ref="C21:C23"/>
    <mergeCell ref="H21:H22"/>
    <mergeCell ref="B12:B14"/>
    <mergeCell ref="C12:C14"/>
    <mergeCell ref="A12:A14"/>
    <mergeCell ref="D12:D13"/>
    <mergeCell ref="E12:E13"/>
    <mergeCell ref="F12:F13"/>
    <mergeCell ref="G12:G13"/>
    <mergeCell ref="D18:D19"/>
    <mergeCell ref="E18:E19"/>
    <mergeCell ref="E15:E16"/>
    <mergeCell ref="F15:F16"/>
    <mergeCell ref="G15:G16"/>
    <mergeCell ref="H18:H19"/>
    <mergeCell ref="A18:A20"/>
    <mergeCell ref="B18:B20"/>
    <mergeCell ref="C18:C20"/>
    <mergeCell ref="K10:K11"/>
    <mergeCell ref="H15:H16"/>
    <mergeCell ref="C10:C11"/>
    <mergeCell ref="I10:I11"/>
    <mergeCell ref="J10:J11"/>
    <mergeCell ref="I15:I16"/>
    <mergeCell ref="J15:J16"/>
    <mergeCell ref="K15:K16"/>
    <mergeCell ref="A15:A17"/>
    <mergeCell ref="B15:B17"/>
    <mergeCell ref="C15:C17"/>
    <mergeCell ref="D15:D16"/>
    <mergeCell ref="D21:D22"/>
    <mergeCell ref="E21:E22"/>
    <mergeCell ref="F21:F22"/>
    <mergeCell ref="G21:G22"/>
    <mergeCell ref="F18:F19"/>
    <mergeCell ref="G18:G19"/>
    <mergeCell ref="F1:I1"/>
    <mergeCell ref="A2:C2"/>
    <mergeCell ref="A10:A11"/>
    <mergeCell ref="A8:A9"/>
    <mergeCell ref="D8:N8"/>
    <mergeCell ref="B8:B9"/>
    <mergeCell ref="B10:B11"/>
    <mergeCell ref="D10:D11"/>
    <mergeCell ref="G10:G11"/>
    <mergeCell ref="E10:E11"/>
    <mergeCell ref="F10:F11"/>
    <mergeCell ref="D9:O9"/>
    <mergeCell ref="C8:C9"/>
    <mergeCell ref="L10:L11"/>
    <mergeCell ref="M10:M11"/>
    <mergeCell ref="N10:N11"/>
    <mergeCell ref="O10:O11"/>
    <mergeCell ref="H10:H11"/>
    <mergeCell ref="N15:N16"/>
    <mergeCell ref="M12:M13"/>
    <mergeCell ref="I12:I13"/>
    <mergeCell ref="J12:J13"/>
    <mergeCell ref="K12:K13"/>
    <mergeCell ref="L12:L13"/>
    <mergeCell ref="N12:N13"/>
    <mergeCell ref="O12:O13"/>
    <mergeCell ref="H12:H13"/>
    <mergeCell ref="O15:O16"/>
    <mergeCell ref="M15:M16"/>
    <mergeCell ref="L15:L16"/>
    <mergeCell ref="O21:O22"/>
    <mergeCell ref="I21:I22"/>
    <mergeCell ref="J21:J22"/>
    <mergeCell ref="K21:K22"/>
    <mergeCell ref="L21:L22"/>
    <mergeCell ref="N21:N22"/>
    <mergeCell ref="M21:M22"/>
    <mergeCell ref="O18:O19"/>
    <mergeCell ref="I18:I19"/>
    <mergeCell ref="J18:J19"/>
    <mergeCell ref="K18:K19"/>
    <mergeCell ref="L18:L19"/>
    <mergeCell ref="M18:M19"/>
    <mergeCell ref="N18:N19"/>
  </mergeCells>
  <phoneticPr fontId="1" type="noConversion"/>
  <hyperlinks>
    <hyperlink ref="B15:B17" location="地區種類背景說明!A1" display="連江縣都市計畫地區種類"/>
    <hyperlink ref="B12:B14" location="面積及人口背景說明!A1" display="連江縣都市計畫面積及人口"/>
    <hyperlink ref="B21:B23" location="土地使用分區面積背景說明!A1" display="連江縣都市計畫土地使用分區面積"/>
    <hyperlink ref="B18:B20" location="公共設施用地計畫面積背景說明!A1" display="連江縣都市計畫公共設施用地計畫面積"/>
    <hyperlink ref="F14" location="'面積及人口 '!A1" display="（108年）"/>
    <hyperlink ref="F17" location="'地區種類 '!A1" display="（108年）"/>
    <hyperlink ref="F20" location="'公共設施用地計畫面積 '!A1" display="（108年）"/>
    <hyperlink ref="F23" location="'土地使用分區面積 '!A1" display="（108年）"/>
  </hyperlinks>
  <pageMargins left="0.11811023622047245" right="0.11811023622047245" top="0.15748031496062992" bottom="0.15748031496062992" header="0.31496062992125984" footer="0.31496062992125984"/>
  <pageSetup paperSize="9" scale="9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Normal="100" workbookViewId="0">
      <selection activeCell="I20" sqref="I20"/>
    </sheetView>
  </sheetViews>
  <sheetFormatPr defaultColWidth="8.875" defaultRowHeight="16.5"/>
  <cols>
    <col min="1" max="1" width="11.625" style="36" customWidth="1"/>
    <col min="2" max="2" width="8.25" style="36" customWidth="1"/>
    <col min="3" max="5" width="20.625" style="36" customWidth="1"/>
    <col min="6" max="7" width="23.625" style="36" customWidth="1"/>
    <col min="8" max="16384" width="8.875" style="36"/>
  </cols>
  <sheetData>
    <row r="1" spans="1:9" s="26" customFormat="1" ht="25.5" customHeight="1" thickBot="1">
      <c r="A1" s="160" t="s">
        <v>127</v>
      </c>
      <c r="B1" s="161"/>
      <c r="C1" s="22"/>
      <c r="D1" s="23"/>
      <c r="E1" s="22"/>
      <c r="F1" s="24" t="s">
        <v>128</v>
      </c>
      <c r="G1" s="25" t="s">
        <v>129</v>
      </c>
    </row>
    <row r="2" spans="1:9" s="26" customFormat="1" ht="25.5" customHeight="1" thickBot="1">
      <c r="A2" s="160" t="s">
        <v>130</v>
      </c>
      <c r="B2" s="161"/>
      <c r="C2" s="162" t="s">
        <v>131</v>
      </c>
      <c r="D2" s="163"/>
      <c r="E2" s="163"/>
      <c r="F2" s="24" t="s">
        <v>132</v>
      </c>
      <c r="G2" s="27" t="s">
        <v>133</v>
      </c>
    </row>
    <row r="3" spans="1:9" s="28" customFormat="1" ht="42.75" customHeight="1">
      <c r="A3" s="164" t="s">
        <v>134</v>
      </c>
      <c r="B3" s="165"/>
      <c r="C3" s="165"/>
      <c r="D3" s="165"/>
      <c r="E3" s="165"/>
      <c r="F3" s="165"/>
      <c r="G3" s="165"/>
    </row>
    <row r="4" spans="1:9" s="26" customFormat="1" ht="27" customHeight="1" thickBot="1">
      <c r="A4" s="166" t="s">
        <v>255</v>
      </c>
      <c r="B4" s="166"/>
      <c r="C4" s="166"/>
      <c r="D4" s="166"/>
      <c r="E4" s="166"/>
      <c r="F4" s="166"/>
      <c r="G4" s="166"/>
    </row>
    <row r="5" spans="1:9" s="26" customFormat="1" ht="27.95" customHeight="1" thickBot="1">
      <c r="A5" s="151" t="s">
        <v>135</v>
      </c>
      <c r="B5" s="152"/>
      <c r="C5" s="155" t="s">
        <v>136</v>
      </c>
      <c r="D5" s="157" t="s">
        <v>137</v>
      </c>
      <c r="E5" s="158"/>
      <c r="F5" s="157" t="s">
        <v>138</v>
      </c>
      <c r="G5" s="159"/>
      <c r="H5" s="22"/>
    </row>
    <row r="6" spans="1:9" s="26" customFormat="1" ht="27.95" customHeight="1" thickBot="1">
      <c r="A6" s="153"/>
      <c r="B6" s="154"/>
      <c r="C6" s="156"/>
      <c r="D6" s="29" t="s">
        <v>139</v>
      </c>
      <c r="E6" s="29" t="s">
        <v>140</v>
      </c>
      <c r="F6" s="29" t="s">
        <v>141</v>
      </c>
      <c r="G6" s="25" t="s">
        <v>142</v>
      </c>
      <c r="H6" s="22"/>
    </row>
    <row r="7" spans="1:9" ht="24" customHeight="1">
      <c r="A7" s="169" t="s">
        <v>143</v>
      </c>
      <c r="B7" s="170"/>
      <c r="C7" s="30">
        <f>SUM(C8:C12)</f>
        <v>3203.0699999999997</v>
      </c>
      <c r="D7" s="31">
        <f>SUM(D8:D12)</f>
        <v>10500</v>
      </c>
      <c r="E7" s="32">
        <f>SUM(E8:E12)</f>
        <v>12880</v>
      </c>
      <c r="F7" s="33">
        <f>D7/C7</f>
        <v>3.2781050679504355</v>
      </c>
      <c r="G7" s="34">
        <f>E7/C7</f>
        <v>4.0211422166858677</v>
      </c>
      <c r="H7" s="35"/>
    </row>
    <row r="8" spans="1:9" s="26" customFormat="1" ht="24" customHeight="1">
      <c r="A8" s="171" t="s">
        <v>144</v>
      </c>
      <c r="B8" s="172"/>
      <c r="C8" s="37">
        <v>1200.47</v>
      </c>
      <c r="D8" s="38">
        <v>6300</v>
      </c>
      <c r="E8" s="39">
        <v>7544</v>
      </c>
      <c r="F8" s="40">
        <f>D8/C8</f>
        <v>5.2479445550492718</v>
      </c>
      <c r="G8" s="41">
        <f>E8/C8</f>
        <v>6.2842053529034461</v>
      </c>
      <c r="H8" s="22"/>
    </row>
    <row r="9" spans="1:9" s="26" customFormat="1" ht="24" customHeight="1">
      <c r="A9" s="171" t="s">
        <v>145</v>
      </c>
      <c r="B9" s="172"/>
      <c r="C9" s="42">
        <v>774.43</v>
      </c>
      <c r="D9" s="38">
        <v>2500</v>
      </c>
      <c r="E9" s="39">
        <v>2360</v>
      </c>
      <c r="F9" s="40">
        <f>D9/C9</f>
        <v>3.228180726469791</v>
      </c>
      <c r="G9" s="41">
        <f>E9/C9</f>
        <v>3.0474026057874828</v>
      </c>
      <c r="H9" s="22"/>
    </row>
    <row r="10" spans="1:9" s="26" customFormat="1" ht="24" customHeight="1">
      <c r="A10" s="171" t="s">
        <v>146</v>
      </c>
      <c r="B10" s="172"/>
      <c r="C10" s="37">
        <v>528.4</v>
      </c>
      <c r="D10" s="38">
        <v>770</v>
      </c>
      <c r="E10" s="39">
        <v>1352</v>
      </c>
      <c r="F10" s="40">
        <f>D10/C10</f>
        <v>1.4572293716881151</v>
      </c>
      <c r="G10" s="41">
        <f>E10/C10</f>
        <v>2.558667676003028</v>
      </c>
      <c r="H10" s="22"/>
    </row>
    <row r="11" spans="1:9" s="26" customFormat="1" ht="24" customHeight="1">
      <c r="A11" s="171" t="s">
        <v>148</v>
      </c>
      <c r="B11" s="172"/>
      <c r="C11" s="43">
        <v>442.74</v>
      </c>
      <c r="D11" s="38">
        <v>930</v>
      </c>
      <c r="E11" s="39">
        <v>1624</v>
      </c>
      <c r="F11" s="40">
        <f>D11/C11</f>
        <v>2.1005556308442879</v>
      </c>
      <c r="G11" s="41">
        <f>E11/C11</f>
        <v>3.6680670370872295</v>
      </c>
      <c r="H11" s="22"/>
    </row>
    <row r="12" spans="1:9" s="26" customFormat="1" ht="24" customHeight="1" thickBot="1">
      <c r="A12" s="173" t="s">
        <v>150</v>
      </c>
      <c r="B12" s="174"/>
      <c r="C12" s="44">
        <v>257.02999999999997</v>
      </c>
      <c r="D12" s="45">
        <v>0</v>
      </c>
      <c r="E12" s="46">
        <v>0</v>
      </c>
      <c r="F12" s="46">
        <v>0</v>
      </c>
      <c r="G12" s="47">
        <v>0</v>
      </c>
      <c r="H12" s="22"/>
    </row>
    <row r="13" spans="1:9">
      <c r="A13" s="26" t="s">
        <v>151</v>
      </c>
      <c r="B13" s="26"/>
      <c r="C13" s="48" t="s">
        <v>152</v>
      </c>
      <c r="D13" s="48" t="s">
        <v>153</v>
      </c>
      <c r="E13" s="48"/>
      <c r="F13" s="26" t="s">
        <v>154</v>
      </c>
      <c r="G13" s="49"/>
      <c r="H13" s="50"/>
      <c r="I13" s="26"/>
    </row>
    <row r="14" spans="1:9">
      <c r="A14" s="26"/>
      <c r="B14" s="26"/>
      <c r="C14" s="26"/>
      <c r="D14" s="48" t="s">
        <v>155</v>
      </c>
      <c r="E14" s="51"/>
      <c r="F14" s="51"/>
      <c r="G14" s="49"/>
      <c r="H14" s="26"/>
      <c r="I14" s="26"/>
    </row>
    <row r="16" spans="1:9" ht="18" customHeight="1">
      <c r="A16" s="51" t="s">
        <v>156</v>
      </c>
    </row>
    <row r="17" spans="1:9" ht="18" customHeight="1">
      <c r="A17" s="167" t="s">
        <v>157</v>
      </c>
      <c r="B17" s="168"/>
      <c r="C17" s="168"/>
      <c r="D17" s="168"/>
      <c r="E17" s="168"/>
      <c r="F17" s="168"/>
      <c r="G17" s="168"/>
      <c r="H17" s="168"/>
      <c r="I17" s="168"/>
    </row>
  </sheetData>
  <mergeCells count="16">
    <mergeCell ref="A17:I17"/>
    <mergeCell ref="A7:B7"/>
    <mergeCell ref="A8:B8"/>
    <mergeCell ref="A9:B9"/>
    <mergeCell ref="A10:B10"/>
    <mergeCell ref="A11:B11"/>
    <mergeCell ref="A12:B12"/>
    <mergeCell ref="A5:B6"/>
    <mergeCell ref="C5:C6"/>
    <mergeCell ref="D5:E5"/>
    <mergeCell ref="F5:G5"/>
    <mergeCell ref="A1:B1"/>
    <mergeCell ref="A2:B2"/>
    <mergeCell ref="C2:E2"/>
    <mergeCell ref="A3:G3"/>
    <mergeCell ref="A4:G4"/>
  </mergeCells>
  <phoneticPr fontId="9" type="noConversion"/>
  <printOptions horizontalCentered="1"/>
  <pageMargins left="0.55118110236220474" right="0.55118110236220474" top="0.74" bottom="0.98425196850393704"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zoomScale="90" zoomScaleNormal="100" workbookViewId="0">
      <selection activeCell="G28" sqref="G28"/>
    </sheetView>
  </sheetViews>
  <sheetFormatPr defaultColWidth="8.875" defaultRowHeight="16.5"/>
  <cols>
    <col min="1" max="1" width="11.625" style="36" customWidth="1"/>
    <col min="2" max="2" width="8.25" style="36" customWidth="1"/>
    <col min="3" max="10" width="15.625" style="36" customWidth="1"/>
    <col min="11" max="16384" width="8.875" style="36"/>
  </cols>
  <sheetData>
    <row r="1" spans="1:12" s="26" customFormat="1" ht="25.5" customHeight="1" thickBot="1">
      <c r="A1" s="160" t="s">
        <v>126</v>
      </c>
      <c r="B1" s="161"/>
      <c r="C1" s="22"/>
      <c r="D1" s="22"/>
      <c r="E1" s="22"/>
      <c r="F1" s="22"/>
      <c r="G1" s="23"/>
      <c r="H1" s="22"/>
      <c r="I1" s="24" t="s">
        <v>128</v>
      </c>
      <c r="J1" s="25" t="s">
        <v>158</v>
      </c>
    </row>
    <row r="2" spans="1:12" s="26" customFormat="1" ht="25.5" customHeight="1" thickBot="1">
      <c r="A2" s="160" t="s">
        <v>159</v>
      </c>
      <c r="B2" s="161"/>
      <c r="C2" s="162" t="s">
        <v>131</v>
      </c>
      <c r="D2" s="163"/>
      <c r="E2" s="163"/>
      <c r="F2" s="163"/>
      <c r="G2" s="163"/>
      <c r="H2" s="163"/>
      <c r="I2" s="24" t="s">
        <v>132</v>
      </c>
      <c r="J2" s="27" t="s">
        <v>160</v>
      </c>
    </row>
    <row r="3" spans="1:12" s="28" customFormat="1" ht="42.75" customHeight="1">
      <c r="A3" s="164" t="s">
        <v>161</v>
      </c>
      <c r="B3" s="165"/>
      <c r="C3" s="165"/>
      <c r="D3" s="165"/>
      <c r="E3" s="165"/>
      <c r="F3" s="165"/>
      <c r="G3" s="165"/>
      <c r="H3" s="165"/>
      <c r="I3" s="165"/>
      <c r="J3" s="165"/>
    </row>
    <row r="4" spans="1:12" s="26" customFormat="1" ht="27" customHeight="1" thickBot="1">
      <c r="A4" s="166" t="s">
        <v>256</v>
      </c>
      <c r="B4" s="166"/>
      <c r="C4" s="166"/>
      <c r="D4" s="166"/>
      <c r="E4" s="166"/>
      <c r="F4" s="166"/>
      <c r="G4" s="166"/>
      <c r="H4" s="166"/>
      <c r="I4" s="166"/>
      <c r="J4" s="166"/>
    </row>
    <row r="5" spans="1:12" s="26" customFormat="1" ht="27.95" customHeight="1" thickBot="1">
      <c r="A5" s="151" t="s">
        <v>135</v>
      </c>
      <c r="B5" s="152"/>
      <c r="C5" s="157" t="s">
        <v>162</v>
      </c>
      <c r="D5" s="158"/>
      <c r="E5" s="157" t="s">
        <v>163</v>
      </c>
      <c r="F5" s="158"/>
      <c r="G5" s="157" t="s">
        <v>164</v>
      </c>
      <c r="H5" s="158"/>
      <c r="I5" s="157" t="s">
        <v>165</v>
      </c>
      <c r="J5" s="159"/>
      <c r="K5" s="22"/>
    </row>
    <row r="6" spans="1:12" s="26" customFormat="1" ht="27.95" customHeight="1" thickBot="1">
      <c r="A6" s="153"/>
      <c r="B6" s="154"/>
      <c r="C6" s="29" t="s">
        <v>166</v>
      </c>
      <c r="D6" s="29" t="s">
        <v>167</v>
      </c>
      <c r="E6" s="29" t="s">
        <v>166</v>
      </c>
      <c r="F6" s="29" t="s">
        <v>167</v>
      </c>
      <c r="G6" s="29" t="s">
        <v>166</v>
      </c>
      <c r="H6" s="29" t="s">
        <v>167</v>
      </c>
      <c r="I6" s="29" t="s">
        <v>166</v>
      </c>
      <c r="J6" s="29" t="s">
        <v>167</v>
      </c>
      <c r="K6" s="22"/>
    </row>
    <row r="7" spans="1:12" ht="24" customHeight="1">
      <c r="A7" s="169" t="s">
        <v>168</v>
      </c>
      <c r="B7" s="170"/>
      <c r="C7" s="52">
        <f>SUM(C8:C12)</f>
        <v>5</v>
      </c>
      <c r="D7" s="30">
        <f>SUM(D8:D12)</f>
        <v>3203.0699999999997</v>
      </c>
      <c r="E7" s="53">
        <v>0</v>
      </c>
      <c r="F7" s="53">
        <v>0</v>
      </c>
      <c r="G7" s="53">
        <v>0</v>
      </c>
      <c r="H7" s="53">
        <v>0</v>
      </c>
      <c r="I7" s="31">
        <f>G7/C7+SUM(I8:I12)</f>
        <v>5</v>
      </c>
      <c r="J7" s="34">
        <f>SUM(J8:J12)</f>
        <v>3203.0699999999997</v>
      </c>
      <c r="K7" s="35"/>
    </row>
    <row r="8" spans="1:12" s="26" customFormat="1" ht="24" customHeight="1">
      <c r="A8" s="171" t="s">
        <v>169</v>
      </c>
      <c r="B8" s="172"/>
      <c r="C8" s="54">
        <f t="shared" ref="C8:D12" si="0">E8+G8+I8</f>
        <v>1</v>
      </c>
      <c r="D8" s="37">
        <f t="shared" si="0"/>
        <v>1200.47</v>
      </c>
      <c r="E8" s="55">
        <v>0</v>
      </c>
      <c r="F8" s="55">
        <v>0</v>
      </c>
      <c r="G8" s="55">
        <v>0</v>
      </c>
      <c r="H8" s="55">
        <v>0</v>
      </c>
      <c r="I8" s="39">
        <v>1</v>
      </c>
      <c r="J8" s="41">
        <v>1200.47</v>
      </c>
      <c r="K8" s="22"/>
    </row>
    <row r="9" spans="1:12" s="26" customFormat="1" ht="24" customHeight="1">
      <c r="A9" s="171" t="s">
        <v>145</v>
      </c>
      <c r="B9" s="172"/>
      <c r="C9" s="54">
        <f t="shared" si="0"/>
        <v>1</v>
      </c>
      <c r="D9" s="37">
        <f t="shared" si="0"/>
        <v>774.43</v>
      </c>
      <c r="E9" s="56">
        <v>0</v>
      </c>
      <c r="F9" s="56">
        <v>0</v>
      </c>
      <c r="G9" s="56">
        <v>0</v>
      </c>
      <c r="H9" s="56">
        <v>0</v>
      </c>
      <c r="I9" s="39">
        <v>1</v>
      </c>
      <c r="J9" s="41">
        <v>774.43</v>
      </c>
      <c r="K9" s="22"/>
    </row>
    <row r="10" spans="1:12" s="26" customFormat="1" ht="24" customHeight="1">
      <c r="A10" s="171" t="s">
        <v>146</v>
      </c>
      <c r="B10" s="172"/>
      <c r="C10" s="54">
        <f t="shared" si="0"/>
        <v>1</v>
      </c>
      <c r="D10" s="37">
        <f t="shared" si="0"/>
        <v>528.4</v>
      </c>
      <c r="E10" s="55">
        <v>0</v>
      </c>
      <c r="F10" s="55">
        <v>0</v>
      </c>
      <c r="G10" s="55">
        <v>0</v>
      </c>
      <c r="H10" s="55">
        <v>0</v>
      </c>
      <c r="I10" s="39">
        <v>1</v>
      </c>
      <c r="J10" s="41">
        <v>528.4</v>
      </c>
      <c r="K10" s="22"/>
    </row>
    <row r="11" spans="1:12" s="26" customFormat="1" ht="24" customHeight="1">
      <c r="A11" s="171" t="s">
        <v>148</v>
      </c>
      <c r="B11" s="172"/>
      <c r="C11" s="54">
        <f t="shared" si="0"/>
        <v>1</v>
      </c>
      <c r="D11" s="37">
        <f t="shared" si="0"/>
        <v>442.74</v>
      </c>
      <c r="E11" s="57">
        <v>0</v>
      </c>
      <c r="F11" s="57">
        <v>0</v>
      </c>
      <c r="G11" s="57">
        <v>0</v>
      </c>
      <c r="H11" s="57">
        <v>0</v>
      </c>
      <c r="I11" s="39">
        <v>1</v>
      </c>
      <c r="J11" s="41">
        <v>442.74</v>
      </c>
      <c r="K11" s="22"/>
    </row>
    <row r="12" spans="1:12" s="26" customFormat="1" ht="24" customHeight="1" thickBot="1">
      <c r="A12" s="173" t="s">
        <v>150</v>
      </c>
      <c r="B12" s="174"/>
      <c r="C12" s="58">
        <f t="shared" si="0"/>
        <v>1</v>
      </c>
      <c r="D12" s="59">
        <f t="shared" si="0"/>
        <v>257.02999999999997</v>
      </c>
      <c r="E12" s="60">
        <v>0</v>
      </c>
      <c r="F12" s="60">
        <v>0</v>
      </c>
      <c r="G12" s="60">
        <v>0</v>
      </c>
      <c r="H12" s="60">
        <v>0</v>
      </c>
      <c r="I12" s="61">
        <v>1</v>
      </c>
      <c r="J12" s="62">
        <v>257.02999999999997</v>
      </c>
      <c r="K12" s="22"/>
    </row>
    <row r="13" spans="1:12">
      <c r="A13" s="26" t="s">
        <v>151</v>
      </c>
      <c r="B13" s="26"/>
      <c r="D13" s="48" t="s">
        <v>152</v>
      </c>
      <c r="E13" s="48"/>
      <c r="F13" s="48" t="s">
        <v>153</v>
      </c>
      <c r="H13" s="48"/>
      <c r="I13" s="26" t="s">
        <v>154</v>
      </c>
      <c r="J13" s="49"/>
      <c r="K13" s="50"/>
      <c r="L13" s="26"/>
    </row>
    <row r="14" spans="1:12">
      <c r="A14" s="26"/>
      <c r="B14" s="26"/>
      <c r="C14" s="26"/>
      <c r="D14" s="26"/>
      <c r="E14" s="26"/>
      <c r="F14" s="48" t="s">
        <v>155</v>
      </c>
      <c r="H14" s="51"/>
      <c r="I14" s="51"/>
      <c r="J14" s="49"/>
      <c r="K14" s="26"/>
      <c r="L14" s="26"/>
    </row>
    <row r="16" spans="1:12" ht="18" customHeight="1">
      <c r="A16" s="51" t="s">
        <v>156</v>
      </c>
    </row>
    <row r="17" spans="1:12" ht="18" customHeight="1">
      <c r="A17" s="167" t="s">
        <v>157</v>
      </c>
      <c r="B17" s="168"/>
      <c r="C17" s="168"/>
      <c r="D17" s="168"/>
      <c r="E17" s="168"/>
      <c r="F17" s="168"/>
      <c r="G17" s="168"/>
      <c r="H17" s="168"/>
      <c r="I17" s="168"/>
      <c r="J17" s="168"/>
      <c r="K17" s="168"/>
      <c r="L17" s="168"/>
    </row>
  </sheetData>
  <mergeCells count="17">
    <mergeCell ref="A17:L17"/>
    <mergeCell ref="A7:B7"/>
    <mergeCell ref="A8:B8"/>
    <mergeCell ref="A9:B9"/>
    <mergeCell ref="A10:B10"/>
    <mergeCell ref="A11:B11"/>
    <mergeCell ref="A12:B12"/>
    <mergeCell ref="A1:B1"/>
    <mergeCell ref="A2:B2"/>
    <mergeCell ref="C2:H2"/>
    <mergeCell ref="A3:J3"/>
    <mergeCell ref="A4:J4"/>
    <mergeCell ref="A5:B6"/>
    <mergeCell ref="C5:D5"/>
    <mergeCell ref="E5:F5"/>
    <mergeCell ref="G5:H5"/>
    <mergeCell ref="I5:J5"/>
  </mergeCells>
  <phoneticPr fontId="9" type="noConversion"/>
  <printOptions horizontalCentered="1"/>
  <pageMargins left="0.55118110236220474" right="0.55118110236220474" top="0.74" bottom="0.98425196850393704" header="0.51181102362204722" footer="0.51181102362204722"/>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9"/>
  <sheetViews>
    <sheetView zoomScale="75" workbookViewId="0">
      <selection activeCell="F5" sqref="F5:G5"/>
    </sheetView>
  </sheetViews>
  <sheetFormatPr defaultColWidth="12.75" defaultRowHeight="20.100000000000001" customHeight="1"/>
  <cols>
    <col min="1" max="1" width="23" style="86" customWidth="1"/>
    <col min="2" max="9" width="14.625" style="86" customWidth="1"/>
    <col min="10" max="10" width="16.625" style="86" customWidth="1"/>
    <col min="11" max="13" width="14.625" style="86" customWidth="1"/>
    <col min="14" max="16384" width="12.75" style="86"/>
  </cols>
  <sheetData>
    <row r="1" spans="1:13" s="64" customFormat="1" ht="20.100000000000001" customHeight="1">
      <c r="A1" s="63" t="s">
        <v>173</v>
      </c>
      <c r="K1" s="63" t="s">
        <v>174</v>
      </c>
      <c r="L1" s="179" t="s">
        <v>175</v>
      </c>
      <c r="M1" s="180"/>
    </row>
    <row r="2" spans="1:13" s="64" customFormat="1" ht="20.100000000000001" customHeight="1">
      <c r="A2" s="63" t="s">
        <v>176</v>
      </c>
      <c r="B2" s="65" t="s">
        <v>177</v>
      </c>
      <c r="C2" s="66"/>
      <c r="D2" s="66"/>
      <c r="E2" s="66"/>
      <c r="F2" s="66"/>
      <c r="G2" s="66"/>
      <c r="H2" s="66"/>
      <c r="I2" s="66"/>
      <c r="J2" s="66"/>
      <c r="K2" s="63" t="s">
        <v>178</v>
      </c>
      <c r="L2" s="179" t="s">
        <v>179</v>
      </c>
      <c r="M2" s="180"/>
    </row>
    <row r="3" spans="1:13" s="64" customFormat="1" ht="27.75" customHeight="1">
      <c r="A3" s="67" t="s">
        <v>180</v>
      </c>
      <c r="D3" s="181" t="s">
        <v>181</v>
      </c>
      <c r="E3" s="181"/>
      <c r="F3" s="181"/>
      <c r="G3" s="181"/>
      <c r="H3" s="181"/>
      <c r="I3" s="181"/>
      <c r="J3" s="181"/>
    </row>
    <row r="4" spans="1:13" s="64" customFormat="1" ht="20.100000000000001" customHeight="1">
      <c r="A4" s="67"/>
      <c r="B4" s="68"/>
      <c r="C4" s="68"/>
      <c r="D4" s="69"/>
      <c r="E4" s="68"/>
      <c r="F4" s="68"/>
      <c r="G4" s="68"/>
      <c r="H4" s="68"/>
      <c r="I4" s="68"/>
      <c r="J4" s="68"/>
    </row>
    <row r="5" spans="1:13" s="64" customFormat="1" ht="19.5" customHeight="1" thickBot="1">
      <c r="A5" s="70"/>
      <c r="B5" s="70"/>
      <c r="C5" s="70"/>
      <c r="D5" s="70"/>
      <c r="F5" s="182" t="s">
        <v>257</v>
      </c>
      <c r="G5" s="182"/>
      <c r="H5" s="70"/>
      <c r="I5" s="70"/>
      <c r="J5" s="70"/>
      <c r="M5" s="64" t="s">
        <v>182</v>
      </c>
    </row>
    <row r="6" spans="1:13" s="64" customFormat="1" ht="24" customHeight="1">
      <c r="A6" s="71" t="s">
        <v>183</v>
      </c>
      <c r="B6" s="177" t="s">
        <v>184</v>
      </c>
      <c r="C6" s="175" t="s">
        <v>185</v>
      </c>
      <c r="D6" s="175" t="s">
        <v>186</v>
      </c>
      <c r="E6" s="175" t="s">
        <v>187</v>
      </c>
      <c r="F6" s="175" t="s">
        <v>188</v>
      </c>
      <c r="G6" s="175" t="s">
        <v>189</v>
      </c>
      <c r="H6" s="175" t="s">
        <v>190</v>
      </c>
      <c r="I6" s="175" t="s">
        <v>191</v>
      </c>
      <c r="J6" s="175" t="s">
        <v>192</v>
      </c>
      <c r="K6" s="175" t="s">
        <v>193</v>
      </c>
      <c r="L6" s="175" t="s">
        <v>194</v>
      </c>
      <c r="M6" s="175" t="s">
        <v>195</v>
      </c>
    </row>
    <row r="7" spans="1:13" s="64" customFormat="1" ht="24" customHeight="1" thickBot="1">
      <c r="A7" s="72" t="s">
        <v>196</v>
      </c>
      <c r="B7" s="178"/>
      <c r="C7" s="176"/>
      <c r="D7" s="176"/>
      <c r="E7" s="176"/>
      <c r="F7" s="176"/>
      <c r="G7" s="176"/>
      <c r="H7" s="176"/>
      <c r="I7" s="176"/>
      <c r="J7" s="176"/>
      <c r="K7" s="176"/>
      <c r="L7" s="176"/>
      <c r="M7" s="176"/>
    </row>
    <row r="8" spans="1:13" s="64" customFormat="1" ht="20.100000000000001" customHeight="1">
      <c r="A8" s="73" t="s">
        <v>168</v>
      </c>
      <c r="B8" s="74">
        <f>SUM(B9:B13)</f>
        <v>550.64999999999986</v>
      </c>
      <c r="C8" s="75">
        <f>SUM(C9:C13)</f>
        <v>27.14</v>
      </c>
      <c r="D8" s="76">
        <v>0</v>
      </c>
      <c r="E8" s="75">
        <f t="shared" ref="E8:M8" si="0">SUM(E9:E12)</f>
        <v>2.7800000000000002</v>
      </c>
      <c r="F8" s="75">
        <f t="shared" si="0"/>
        <v>0.1</v>
      </c>
      <c r="G8" s="75">
        <f t="shared" si="0"/>
        <v>11.8</v>
      </c>
      <c r="H8" s="75">
        <f t="shared" si="0"/>
        <v>77.72</v>
      </c>
      <c r="I8" s="75">
        <f t="shared" si="0"/>
        <v>0.76</v>
      </c>
      <c r="J8" s="75">
        <f t="shared" si="0"/>
        <v>0.47</v>
      </c>
      <c r="K8" s="75">
        <f t="shared" si="0"/>
        <v>0.63</v>
      </c>
      <c r="L8" s="75">
        <f t="shared" si="0"/>
        <v>14.53</v>
      </c>
      <c r="M8" s="75">
        <f t="shared" si="0"/>
        <v>3.6300000000000003</v>
      </c>
    </row>
    <row r="9" spans="1:13" s="64" customFormat="1" ht="20.100000000000001" customHeight="1">
      <c r="A9" s="77" t="s">
        <v>197</v>
      </c>
      <c r="B9" s="78">
        <f>SUM(C9:M9,B19:L19)</f>
        <v>293.39999999999992</v>
      </c>
      <c r="C9" s="79">
        <v>17.04</v>
      </c>
      <c r="D9" s="80">
        <v>0</v>
      </c>
      <c r="E9" s="79">
        <v>2.13</v>
      </c>
      <c r="F9" s="79">
        <v>0.1</v>
      </c>
      <c r="G9" s="79">
        <v>3.54</v>
      </c>
      <c r="H9" s="79">
        <v>33.409999999999997</v>
      </c>
      <c r="I9" s="79">
        <v>0.15</v>
      </c>
      <c r="J9" s="79">
        <v>0.24</v>
      </c>
      <c r="K9" s="79">
        <v>0.3</v>
      </c>
      <c r="L9" s="79">
        <v>8.86</v>
      </c>
      <c r="M9" s="79">
        <v>3.22</v>
      </c>
    </row>
    <row r="10" spans="1:13" s="64" customFormat="1" ht="20.100000000000001" customHeight="1">
      <c r="A10" s="77" t="s">
        <v>198</v>
      </c>
      <c r="B10" s="78">
        <f>SUM(C10:M10,B20:L20)</f>
        <v>134.47999999999999</v>
      </c>
      <c r="C10" s="79">
        <v>7.98</v>
      </c>
      <c r="D10" s="80">
        <v>0</v>
      </c>
      <c r="E10" s="79">
        <v>0.49</v>
      </c>
      <c r="F10" s="80">
        <v>0</v>
      </c>
      <c r="G10" s="79">
        <v>3.47</v>
      </c>
      <c r="H10" s="79">
        <v>14.26</v>
      </c>
      <c r="I10" s="80">
        <v>0</v>
      </c>
      <c r="J10" s="79">
        <v>0.05</v>
      </c>
      <c r="K10" s="79">
        <v>0.19</v>
      </c>
      <c r="L10" s="79">
        <v>2.1800000000000002</v>
      </c>
      <c r="M10" s="80">
        <v>0</v>
      </c>
    </row>
    <row r="11" spans="1:13" s="64" customFormat="1" ht="20.100000000000001" customHeight="1">
      <c r="A11" s="77" t="s">
        <v>199</v>
      </c>
      <c r="B11" s="78">
        <f>SUM(C11:M11,B21:L21)</f>
        <v>65.929999999999993</v>
      </c>
      <c r="C11" s="79">
        <v>0.27</v>
      </c>
      <c r="D11" s="80">
        <v>0</v>
      </c>
      <c r="E11" s="79">
        <v>0.08</v>
      </c>
      <c r="F11" s="80">
        <v>0</v>
      </c>
      <c r="G11" s="79">
        <v>0.46</v>
      </c>
      <c r="H11" s="79">
        <v>17.38</v>
      </c>
      <c r="I11" s="79">
        <v>0.27</v>
      </c>
      <c r="J11" s="79">
        <v>0.18</v>
      </c>
      <c r="K11" s="79">
        <v>0.12</v>
      </c>
      <c r="L11" s="79">
        <v>2.15</v>
      </c>
      <c r="M11" s="79">
        <v>0.33</v>
      </c>
    </row>
    <row r="12" spans="1:13" s="64" customFormat="1" ht="20.100000000000001" customHeight="1">
      <c r="A12" s="77" t="s">
        <v>200</v>
      </c>
      <c r="B12" s="78">
        <f>SUM(C12:M12,B22:L22)</f>
        <v>56.839999999999996</v>
      </c>
      <c r="C12" s="79">
        <v>1.85</v>
      </c>
      <c r="D12" s="80">
        <v>0</v>
      </c>
      <c r="E12" s="79">
        <v>0.08</v>
      </c>
      <c r="F12" s="80">
        <v>0</v>
      </c>
      <c r="G12" s="79">
        <v>4.33</v>
      </c>
      <c r="H12" s="79">
        <v>12.67</v>
      </c>
      <c r="I12" s="79">
        <v>0.34</v>
      </c>
      <c r="J12" s="80">
        <v>0</v>
      </c>
      <c r="K12" s="79">
        <v>0.02</v>
      </c>
      <c r="L12" s="79">
        <v>1.34</v>
      </c>
      <c r="M12" s="79">
        <v>0.08</v>
      </c>
    </row>
    <row r="13" spans="1:13" s="64" customFormat="1" ht="20.100000000000001" customHeight="1" thickBot="1">
      <c r="A13" s="81" t="s">
        <v>201</v>
      </c>
      <c r="B13" s="82">
        <v>0</v>
      </c>
      <c r="C13" s="83">
        <v>0</v>
      </c>
      <c r="D13" s="83">
        <v>0</v>
      </c>
      <c r="E13" s="83">
        <v>0</v>
      </c>
      <c r="F13" s="83">
        <v>0</v>
      </c>
      <c r="G13" s="83">
        <v>0</v>
      </c>
      <c r="H13" s="83">
        <v>0</v>
      </c>
      <c r="I13" s="83">
        <v>0</v>
      </c>
      <c r="J13" s="83">
        <v>0</v>
      </c>
      <c r="K13" s="83">
        <v>0</v>
      </c>
      <c r="L13" s="83">
        <v>0</v>
      </c>
      <c r="M13" s="83">
        <v>0</v>
      </c>
    </row>
    <row r="14" spans="1:13" ht="20.100000000000001" customHeight="1">
      <c r="A14" s="84"/>
      <c r="B14" s="85"/>
      <c r="C14" s="85"/>
      <c r="D14" s="85"/>
      <c r="E14" s="85"/>
      <c r="F14" s="85"/>
      <c r="G14" s="85"/>
      <c r="H14" s="85"/>
      <c r="I14" s="85"/>
      <c r="J14" s="85"/>
    </row>
    <row r="15" spans="1:13" ht="20.100000000000001" customHeight="1" thickBot="1">
      <c r="A15" s="84"/>
      <c r="B15" s="85"/>
      <c r="C15" s="85"/>
      <c r="D15" s="85"/>
      <c r="E15" s="85"/>
      <c r="F15" s="85"/>
      <c r="G15" s="85"/>
      <c r="H15" s="85"/>
      <c r="I15" s="85"/>
      <c r="J15" s="85"/>
    </row>
    <row r="16" spans="1:13" s="64" customFormat="1" ht="24" customHeight="1">
      <c r="A16" s="71" t="s">
        <v>202</v>
      </c>
      <c r="B16" s="177" t="s">
        <v>203</v>
      </c>
      <c r="C16" s="175" t="s">
        <v>204</v>
      </c>
      <c r="D16" s="175" t="s">
        <v>205</v>
      </c>
      <c r="E16" s="175" t="s">
        <v>206</v>
      </c>
      <c r="F16" s="175" t="s">
        <v>207</v>
      </c>
      <c r="G16" s="175" t="s">
        <v>208</v>
      </c>
      <c r="H16" s="175" t="s">
        <v>209</v>
      </c>
      <c r="I16" s="175" t="s">
        <v>210</v>
      </c>
      <c r="J16" s="175" t="s">
        <v>211</v>
      </c>
      <c r="K16" s="175" t="s">
        <v>212</v>
      </c>
      <c r="L16" s="175" t="s">
        <v>213</v>
      </c>
    </row>
    <row r="17" spans="1:12" s="64" customFormat="1" ht="24" customHeight="1" thickBot="1">
      <c r="A17" s="72" t="s">
        <v>214</v>
      </c>
      <c r="B17" s="178"/>
      <c r="C17" s="176"/>
      <c r="D17" s="176"/>
      <c r="E17" s="176"/>
      <c r="F17" s="176"/>
      <c r="G17" s="176"/>
      <c r="H17" s="176"/>
      <c r="I17" s="176"/>
      <c r="J17" s="176"/>
      <c r="K17" s="176"/>
      <c r="L17" s="176"/>
    </row>
    <row r="18" spans="1:12" ht="20.100000000000001" customHeight="1">
      <c r="A18" s="73" t="s">
        <v>215</v>
      </c>
      <c r="B18" s="87">
        <v>0</v>
      </c>
      <c r="C18" s="88">
        <f>SUM(C19:C23)</f>
        <v>71.430000000000007</v>
      </c>
      <c r="D18" s="88">
        <f t="shared" ref="D18:L18" si="1">SUM(D19:D23)</f>
        <v>20.14</v>
      </c>
      <c r="E18" s="88">
        <f t="shared" si="1"/>
        <v>21.250000000000004</v>
      </c>
      <c r="F18" s="76">
        <v>0</v>
      </c>
      <c r="G18" s="88">
        <f t="shared" si="1"/>
        <v>145.19999999999999</v>
      </c>
      <c r="H18" s="76">
        <v>0</v>
      </c>
      <c r="I18" s="88">
        <f t="shared" si="1"/>
        <v>103.88</v>
      </c>
      <c r="J18" s="76">
        <v>0</v>
      </c>
      <c r="K18" s="88">
        <f t="shared" si="1"/>
        <v>17.939999999999998</v>
      </c>
      <c r="L18" s="88">
        <f t="shared" si="1"/>
        <v>31.25</v>
      </c>
    </row>
    <row r="19" spans="1:12" ht="20.100000000000001" customHeight="1">
      <c r="A19" s="77" t="s">
        <v>216</v>
      </c>
      <c r="B19" s="89">
        <v>0</v>
      </c>
      <c r="C19" s="90">
        <v>41.11</v>
      </c>
      <c r="D19" s="79">
        <v>12.03</v>
      </c>
      <c r="E19" s="90">
        <v>15.23</v>
      </c>
      <c r="F19" s="80">
        <v>0</v>
      </c>
      <c r="G19" s="90">
        <v>89.03</v>
      </c>
      <c r="H19" s="80">
        <v>0</v>
      </c>
      <c r="I19" s="90">
        <v>41.66</v>
      </c>
      <c r="J19" s="80">
        <v>0</v>
      </c>
      <c r="K19" s="90">
        <v>7.77</v>
      </c>
      <c r="L19" s="79">
        <v>17.579999999999998</v>
      </c>
    </row>
    <row r="20" spans="1:12" ht="20.100000000000001" customHeight="1">
      <c r="A20" s="77" t="s">
        <v>198</v>
      </c>
      <c r="B20" s="89">
        <v>0</v>
      </c>
      <c r="C20" s="90">
        <v>24.75</v>
      </c>
      <c r="D20" s="79">
        <v>3.52</v>
      </c>
      <c r="E20" s="90">
        <v>0.92</v>
      </c>
      <c r="F20" s="80">
        <v>0</v>
      </c>
      <c r="G20" s="90">
        <v>52.94</v>
      </c>
      <c r="H20" s="80">
        <v>0</v>
      </c>
      <c r="I20" s="90">
        <v>15.29</v>
      </c>
      <c r="J20" s="80">
        <v>0</v>
      </c>
      <c r="K20" s="90">
        <v>4.7</v>
      </c>
      <c r="L20" s="79">
        <v>3.74</v>
      </c>
    </row>
    <row r="21" spans="1:12" ht="20.100000000000001" customHeight="1">
      <c r="A21" s="77" t="s">
        <v>199</v>
      </c>
      <c r="B21" s="89">
        <v>0</v>
      </c>
      <c r="C21" s="90">
        <v>2.14</v>
      </c>
      <c r="D21" s="79">
        <v>1.7</v>
      </c>
      <c r="E21" s="90">
        <v>2.2599999999999998</v>
      </c>
      <c r="F21" s="80">
        <v>0</v>
      </c>
      <c r="G21" s="90">
        <v>1.57</v>
      </c>
      <c r="H21" s="80">
        <v>0</v>
      </c>
      <c r="I21" s="90">
        <v>30.11</v>
      </c>
      <c r="J21" s="80">
        <v>0</v>
      </c>
      <c r="K21" s="90">
        <v>3.02</v>
      </c>
      <c r="L21" s="79">
        <v>3.89</v>
      </c>
    </row>
    <row r="22" spans="1:12" ht="20.100000000000001" customHeight="1">
      <c r="A22" s="77" t="s">
        <v>200</v>
      </c>
      <c r="B22" s="89">
        <v>0</v>
      </c>
      <c r="C22" s="90">
        <v>3.43</v>
      </c>
      <c r="D22" s="79">
        <v>2.89</v>
      </c>
      <c r="E22" s="90">
        <v>2.84</v>
      </c>
      <c r="F22" s="80">
        <v>0</v>
      </c>
      <c r="G22" s="90">
        <v>1.66</v>
      </c>
      <c r="H22" s="80">
        <v>0</v>
      </c>
      <c r="I22" s="90">
        <v>16.82</v>
      </c>
      <c r="J22" s="80">
        <v>0</v>
      </c>
      <c r="K22" s="90">
        <v>2.4500000000000002</v>
      </c>
      <c r="L22" s="79">
        <v>6.04</v>
      </c>
    </row>
    <row r="23" spans="1:12" ht="20.100000000000001" customHeight="1" thickBot="1">
      <c r="A23" s="81" t="s">
        <v>201</v>
      </c>
      <c r="B23" s="82">
        <v>0</v>
      </c>
      <c r="C23" s="83">
        <v>0</v>
      </c>
      <c r="D23" s="83">
        <v>0</v>
      </c>
      <c r="E23" s="83">
        <v>0</v>
      </c>
      <c r="F23" s="83">
        <v>0</v>
      </c>
      <c r="G23" s="83">
        <v>0</v>
      </c>
      <c r="H23" s="83">
        <v>0</v>
      </c>
      <c r="I23" s="83">
        <v>0</v>
      </c>
      <c r="J23" s="83">
        <v>0</v>
      </c>
      <c r="K23" s="83">
        <v>0</v>
      </c>
      <c r="L23" s="83">
        <v>0</v>
      </c>
    </row>
    <row r="24" spans="1:12" ht="20.100000000000001" customHeight="1">
      <c r="A24" s="84"/>
      <c r="B24" s="85"/>
      <c r="C24" s="85"/>
      <c r="D24" s="85"/>
      <c r="E24" s="85"/>
      <c r="F24" s="85"/>
      <c r="G24" s="85"/>
      <c r="H24" s="85"/>
      <c r="I24" s="85"/>
      <c r="J24" s="85"/>
    </row>
    <row r="25" spans="1:12" ht="20.100000000000001" customHeight="1">
      <c r="A25" s="84" t="s">
        <v>217</v>
      </c>
      <c r="B25" s="85"/>
      <c r="C25" s="85" t="s">
        <v>218</v>
      </c>
      <c r="D25" s="85"/>
      <c r="F25" s="85" t="s">
        <v>219</v>
      </c>
      <c r="H25" s="85"/>
      <c r="I25" s="85"/>
      <c r="J25" s="91" t="s">
        <v>220</v>
      </c>
    </row>
    <row r="26" spans="1:12" ht="20.100000000000001" customHeight="1">
      <c r="A26" s="84"/>
      <c r="B26" s="85"/>
      <c r="C26" s="85"/>
      <c r="D26" s="85"/>
      <c r="F26" s="85" t="s">
        <v>221</v>
      </c>
      <c r="G26" s="85"/>
      <c r="H26" s="85"/>
      <c r="I26" s="85"/>
      <c r="J26" s="85"/>
    </row>
    <row r="27" spans="1:12" ht="20.100000000000001" customHeight="1">
      <c r="A27" s="84"/>
      <c r="B27" s="85"/>
      <c r="C27" s="85"/>
      <c r="D27" s="85"/>
      <c r="E27" s="85"/>
      <c r="F27" s="85"/>
      <c r="G27" s="85"/>
      <c r="H27" s="85"/>
      <c r="I27" s="85"/>
      <c r="J27" s="85"/>
    </row>
    <row r="28" spans="1:12" ht="20.100000000000001" customHeight="1">
      <c r="A28" s="51" t="s">
        <v>222</v>
      </c>
      <c r="B28" s="36"/>
      <c r="C28" s="36"/>
      <c r="D28" s="36"/>
      <c r="E28" s="36"/>
      <c r="F28" s="36"/>
      <c r="G28" s="36"/>
      <c r="H28" s="36"/>
      <c r="I28" s="36"/>
    </row>
    <row r="29" spans="1:12" ht="20.100000000000001" customHeight="1">
      <c r="A29" s="167" t="s">
        <v>223</v>
      </c>
      <c r="B29" s="168"/>
      <c r="C29" s="168"/>
      <c r="D29" s="168"/>
      <c r="E29" s="168"/>
      <c r="F29" s="168"/>
      <c r="G29" s="168"/>
      <c r="H29" s="168"/>
      <c r="I29" s="168"/>
    </row>
  </sheetData>
  <mergeCells count="28">
    <mergeCell ref="J16:J17"/>
    <mergeCell ref="K16:K17"/>
    <mergeCell ref="L16:L17"/>
    <mergeCell ref="A29:I29"/>
    <mergeCell ref="B16:B17"/>
    <mergeCell ref="C16:C17"/>
    <mergeCell ref="D16:D17"/>
    <mergeCell ref="E16:E17"/>
    <mergeCell ref="F16:F17"/>
    <mergeCell ref="G16:G17"/>
    <mergeCell ref="H16:H17"/>
    <mergeCell ref="I16:I17"/>
    <mergeCell ref="M6:M7"/>
    <mergeCell ref="L1:M1"/>
    <mergeCell ref="L2:M2"/>
    <mergeCell ref="D3:J3"/>
    <mergeCell ref="F5:G5"/>
    <mergeCell ref="G6:G7"/>
    <mergeCell ref="H6:H7"/>
    <mergeCell ref="I6:I7"/>
    <mergeCell ref="J6:J7"/>
    <mergeCell ref="K6:K7"/>
    <mergeCell ref="L6:L7"/>
    <mergeCell ref="B6:B7"/>
    <mergeCell ref="C6:C7"/>
    <mergeCell ref="D6:D7"/>
    <mergeCell ref="E6:E7"/>
    <mergeCell ref="F6:F7"/>
  </mergeCells>
  <phoneticPr fontId="9" type="noConversion"/>
  <printOptions horizontalCentered="1" verticalCentered="1"/>
  <pageMargins left="0.27559055118110237" right="0.35433070866141736" top="0.19685039370078741" bottom="0.47244094488188981" header="0.15748031496062992" footer="0.19685039370078741"/>
  <pageSetup paperSize="9" scale="79"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zoomScale="75" workbookViewId="0">
      <selection activeCell="C6" sqref="C6:K6"/>
    </sheetView>
  </sheetViews>
  <sheetFormatPr defaultColWidth="12.75" defaultRowHeight="20.100000000000001" customHeight="1"/>
  <cols>
    <col min="1" max="1" width="17.375" style="107" customWidth="1"/>
    <col min="2" max="17" width="10.625" style="107" customWidth="1"/>
    <col min="18" max="16384" width="12.75" style="107"/>
  </cols>
  <sheetData>
    <row r="1" spans="1:17" s="93" customFormat="1" ht="20.100000000000001" customHeight="1">
      <c r="A1" s="92" t="s">
        <v>173</v>
      </c>
      <c r="O1" s="92" t="s">
        <v>174</v>
      </c>
      <c r="P1" s="183" t="s">
        <v>224</v>
      </c>
      <c r="Q1" s="184"/>
    </row>
    <row r="2" spans="1:17" s="93" customFormat="1" ht="20.100000000000001" customHeight="1">
      <c r="A2" s="92" t="s">
        <v>225</v>
      </c>
      <c r="B2" s="94" t="s">
        <v>226</v>
      </c>
      <c r="C2" s="95"/>
      <c r="D2" s="95"/>
      <c r="E2" s="95"/>
      <c r="F2" s="95"/>
      <c r="G2" s="95"/>
      <c r="H2" s="95"/>
      <c r="I2" s="95"/>
      <c r="J2" s="95"/>
      <c r="K2" s="95"/>
      <c r="L2" s="95"/>
      <c r="M2" s="95"/>
      <c r="O2" s="92" t="s">
        <v>178</v>
      </c>
      <c r="P2" s="185" t="s">
        <v>227</v>
      </c>
      <c r="Q2" s="186"/>
    </row>
    <row r="3" spans="1:17" s="93" customFormat="1" ht="27.75" customHeight="1">
      <c r="A3" s="96" t="s">
        <v>228</v>
      </c>
      <c r="D3" s="187" t="s">
        <v>229</v>
      </c>
      <c r="E3" s="187"/>
      <c r="F3" s="187"/>
      <c r="G3" s="187"/>
      <c r="H3" s="187"/>
      <c r="I3" s="187"/>
      <c r="J3" s="187"/>
      <c r="K3" s="187"/>
      <c r="L3" s="187"/>
      <c r="M3" s="187"/>
      <c r="N3" s="187"/>
      <c r="O3" s="97"/>
      <c r="P3" s="97"/>
      <c r="Q3" s="98"/>
    </row>
    <row r="4" spans="1:17" s="93" customFormat="1" ht="20.100000000000001" customHeight="1">
      <c r="A4" s="96"/>
      <c r="B4" s="98"/>
      <c r="C4" s="98"/>
      <c r="D4" s="99"/>
      <c r="E4" s="98"/>
      <c r="F4" s="98"/>
      <c r="G4" s="98"/>
      <c r="H4" s="98"/>
      <c r="I4" s="98"/>
      <c r="J4" s="98"/>
      <c r="K4" s="98"/>
      <c r="L4" s="98"/>
      <c r="M4" s="98"/>
      <c r="N4" s="98"/>
      <c r="O4" s="98"/>
      <c r="P4" s="98"/>
      <c r="Q4" s="98"/>
    </row>
    <row r="5" spans="1:17" s="93" customFormat="1" ht="19.5" customHeight="1" thickBot="1">
      <c r="A5" s="100"/>
      <c r="B5" s="100"/>
      <c r="C5" s="100"/>
      <c r="D5" s="100"/>
      <c r="F5" s="100"/>
      <c r="G5" s="100"/>
      <c r="H5" s="188" t="s">
        <v>257</v>
      </c>
      <c r="I5" s="188"/>
      <c r="J5" s="188"/>
      <c r="K5" s="100"/>
      <c r="L5" s="100"/>
      <c r="M5" s="100"/>
      <c r="N5" s="100"/>
      <c r="O5" s="100"/>
      <c r="P5" s="100" t="s">
        <v>182</v>
      </c>
      <c r="Q5" s="100"/>
    </row>
    <row r="6" spans="1:17" s="93" customFormat="1" ht="24" customHeight="1">
      <c r="A6" s="189" t="s">
        <v>230</v>
      </c>
      <c r="B6" s="191" t="s">
        <v>231</v>
      </c>
      <c r="C6" s="193" t="s">
        <v>232</v>
      </c>
      <c r="D6" s="194"/>
      <c r="E6" s="194"/>
      <c r="F6" s="194"/>
      <c r="G6" s="194"/>
      <c r="H6" s="194"/>
      <c r="I6" s="194"/>
      <c r="J6" s="194"/>
      <c r="K6" s="195"/>
      <c r="L6" s="196" t="s">
        <v>233</v>
      </c>
      <c r="M6" s="197"/>
      <c r="N6" s="197"/>
      <c r="O6" s="197"/>
      <c r="P6" s="197"/>
      <c r="Q6" s="198"/>
    </row>
    <row r="7" spans="1:17" s="93" customFormat="1" ht="50.1" customHeight="1" thickBot="1">
      <c r="A7" s="190"/>
      <c r="B7" s="192"/>
      <c r="C7" s="101" t="s">
        <v>234</v>
      </c>
      <c r="D7" s="101" t="s">
        <v>235</v>
      </c>
      <c r="E7" s="101" t="s">
        <v>236</v>
      </c>
      <c r="F7" s="101" t="s">
        <v>237</v>
      </c>
      <c r="G7" s="101" t="s">
        <v>238</v>
      </c>
      <c r="H7" s="101" t="s">
        <v>239</v>
      </c>
      <c r="I7" s="102" t="s">
        <v>240</v>
      </c>
      <c r="J7" s="102" t="s">
        <v>241</v>
      </c>
      <c r="K7" s="101" t="s">
        <v>242</v>
      </c>
      <c r="L7" s="101" t="s">
        <v>234</v>
      </c>
      <c r="M7" s="101" t="s">
        <v>243</v>
      </c>
      <c r="N7" s="101" t="s">
        <v>244</v>
      </c>
      <c r="O7" s="101" t="s">
        <v>245</v>
      </c>
      <c r="P7" s="101" t="s">
        <v>246</v>
      </c>
      <c r="Q7" s="101" t="s">
        <v>247</v>
      </c>
    </row>
    <row r="8" spans="1:17" ht="24.95" customHeight="1">
      <c r="A8" s="73" t="s">
        <v>248</v>
      </c>
      <c r="B8" s="103">
        <f t="shared" ref="B8:B13" si="0">C8+L8</f>
        <v>3203.0699999999997</v>
      </c>
      <c r="C8" s="104">
        <f t="shared" ref="C8:C13" si="1">SUM(D8:K8)</f>
        <v>716.85</v>
      </c>
      <c r="D8" s="104">
        <f>SUM(D9:D13)</f>
        <v>60.72</v>
      </c>
      <c r="E8" s="104">
        <f>SUM(E9:E13)</f>
        <v>8.5</v>
      </c>
      <c r="F8" s="105">
        <f t="shared" ref="F8:K8" si="2">SUM(F9:F13)</f>
        <v>0</v>
      </c>
      <c r="G8" s="105">
        <f>SUM(G9:G13)</f>
        <v>0</v>
      </c>
      <c r="H8" s="105">
        <f>SUM(H9:H13)</f>
        <v>0</v>
      </c>
      <c r="I8" s="104">
        <f t="shared" si="2"/>
        <v>550.65</v>
      </c>
      <c r="J8" s="104">
        <f t="shared" si="2"/>
        <v>19.949999999999996</v>
      </c>
      <c r="K8" s="104">
        <f t="shared" si="2"/>
        <v>77.03</v>
      </c>
      <c r="L8" s="104">
        <f t="shared" ref="L8:L13" si="3">SUM(M8:Q8)</f>
        <v>2486.2199999999998</v>
      </c>
      <c r="M8" s="106">
        <f>SUM(M9:M13)</f>
        <v>24.659999999999997</v>
      </c>
      <c r="N8" s="106">
        <f>SUM(N9:N13)</f>
        <v>2133.44</v>
      </c>
      <c r="O8" s="106">
        <f>SUM(O9:O13)</f>
        <v>167.42</v>
      </c>
      <c r="P8" s="105">
        <f>SUM(P9:P13)</f>
        <v>0</v>
      </c>
      <c r="Q8" s="106">
        <f>SUM(Q9:Q13)</f>
        <v>160.69999999999999</v>
      </c>
    </row>
    <row r="9" spans="1:17" ht="24.95" customHeight="1">
      <c r="A9" s="77" t="s">
        <v>144</v>
      </c>
      <c r="B9" s="108">
        <f t="shared" si="0"/>
        <v>1200.47</v>
      </c>
      <c r="C9" s="109">
        <f t="shared" si="1"/>
        <v>339.93</v>
      </c>
      <c r="D9" s="109">
        <v>30.74</v>
      </c>
      <c r="E9" s="110">
        <v>3.82</v>
      </c>
      <c r="F9" s="111">
        <v>0</v>
      </c>
      <c r="G9" s="111">
        <v>0</v>
      </c>
      <c r="H9" s="111">
        <v>0</v>
      </c>
      <c r="I9" s="110">
        <v>293.39999999999998</v>
      </c>
      <c r="J9" s="110">
        <v>10.039999999999999</v>
      </c>
      <c r="K9" s="110">
        <v>1.93</v>
      </c>
      <c r="L9" s="109">
        <f t="shared" si="3"/>
        <v>860.54</v>
      </c>
      <c r="M9" s="110">
        <v>9.64</v>
      </c>
      <c r="N9" s="109">
        <v>602.76</v>
      </c>
      <c r="O9" s="110">
        <v>115.16</v>
      </c>
      <c r="P9" s="111">
        <v>0</v>
      </c>
      <c r="Q9" s="110">
        <v>132.97999999999999</v>
      </c>
    </row>
    <row r="10" spans="1:17" ht="24.95" customHeight="1">
      <c r="A10" s="77" t="s">
        <v>170</v>
      </c>
      <c r="B10" s="108">
        <f t="shared" si="0"/>
        <v>774.43</v>
      </c>
      <c r="C10" s="109">
        <f t="shared" si="1"/>
        <v>227.94999999999996</v>
      </c>
      <c r="D10" s="109">
        <v>16.739999999999998</v>
      </c>
      <c r="E10" s="110">
        <v>1.9</v>
      </c>
      <c r="F10" s="111">
        <v>0</v>
      </c>
      <c r="G10" s="111">
        <v>0</v>
      </c>
      <c r="H10" s="111">
        <v>0</v>
      </c>
      <c r="I10" s="110">
        <v>134.47999999999999</v>
      </c>
      <c r="J10" s="110">
        <v>2.4500000000000002</v>
      </c>
      <c r="K10" s="110">
        <v>72.38</v>
      </c>
      <c r="L10" s="109">
        <f t="shared" si="3"/>
        <v>546.48</v>
      </c>
      <c r="M10" s="110">
        <v>4.25</v>
      </c>
      <c r="N10" s="109">
        <v>484.67</v>
      </c>
      <c r="O10" s="110">
        <v>52.26</v>
      </c>
      <c r="P10" s="111">
        <v>0</v>
      </c>
      <c r="Q10" s="110">
        <v>5.3</v>
      </c>
    </row>
    <row r="11" spans="1:17" ht="24.95" customHeight="1">
      <c r="A11" s="77" t="s">
        <v>249</v>
      </c>
      <c r="B11" s="108">
        <f t="shared" si="0"/>
        <v>528.4</v>
      </c>
      <c r="C11" s="109">
        <f t="shared" si="1"/>
        <v>79.95</v>
      </c>
      <c r="D11" s="109">
        <v>7.04</v>
      </c>
      <c r="E11" s="110">
        <v>0.69</v>
      </c>
      <c r="F11" s="111">
        <v>0</v>
      </c>
      <c r="G11" s="111">
        <v>0</v>
      </c>
      <c r="H11" s="111">
        <v>0</v>
      </c>
      <c r="I11" s="110">
        <v>65.930000000000007</v>
      </c>
      <c r="J11" s="110">
        <v>4.99</v>
      </c>
      <c r="K11" s="110">
        <v>1.3</v>
      </c>
      <c r="L11" s="109">
        <f t="shared" si="3"/>
        <v>448.45</v>
      </c>
      <c r="M11" s="110">
        <v>2.2599999999999998</v>
      </c>
      <c r="N11" s="109">
        <v>423.77</v>
      </c>
      <c r="O11" s="111">
        <v>0</v>
      </c>
      <c r="P11" s="111">
        <v>0</v>
      </c>
      <c r="Q11" s="110">
        <v>22.42</v>
      </c>
    </row>
    <row r="12" spans="1:17" ht="24.95" customHeight="1">
      <c r="A12" s="77" t="s">
        <v>147</v>
      </c>
      <c r="B12" s="108">
        <f t="shared" si="0"/>
        <v>442.74</v>
      </c>
      <c r="C12" s="109">
        <f t="shared" si="1"/>
        <v>67.63000000000001</v>
      </c>
      <c r="D12" s="109">
        <v>4.8099999999999996</v>
      </c>
      <c r="E12" s="110">
        <v>2.09</v>
      </c>
      <c r="F12" s="111">
        <v>0</v>
      </c>
      <c r="G12" s="111">
        <v>0</v>
      </c>
      <c r="H12" s="111">
        <v>0</v>
      </c>
      <c r="I12" s="110">
        <v>56.84</v>
      </c>
      <c r="J12" s="110">
        <v>2.4700000000000002</v>
      </c>
      <c r="K12" s="110">
        <v>1.42</v>
      </c>
      <c r="L12" s="109">
        <f t="shared" si="3"/>
        <v>375.11</v>
      </c>
      <c r="M12" s="110">
        <v>8.51</v>
      </c>
      <c r="N12" s="109">
        <v>366.6</v>
      </c>
      <c r="O12" s="111">
        <v>0</v>
      </c>
      <c r="P12" s="111">
        <v>0</v>
      </c>
      <c r="Q12" s="111">
        <v>0</v>
      </c>
    </row>
    <row r="13" spans="1:17" ht="24.95" customHeight="1" thickBot="1">
      <c r="A13" s="81" t="s">
        <v>149</v>
      </c>
      <c r="B13" s="112">
        <f t="shared" si="0"/>
        <v>257.02999999999997</v>
      </c>
      <c r="C13" s="113">
        <f t="shared" si="1"/>
        <v>1.39</v>
      </c>
      <c r="D13" s="113">
        <v>1.39</v>
      </c>
      <c r="E13" s="114">
        <v>0</v>
      </c>
      <c r="F13" s="115">
        <v>0</v>
      </c>
      <c r="G13" s="115">
        <v>0</v>
      </c>
      <c r="H13" s="115">
        <v>0</v>
      </c>
      <c r="I13" s="115">
        <v>0</v>
      </c>
      <c r="J13" s="115">
        <v>0</v>
      </c>
      <c r="K13" s="115">
        <v>0</v>
      </c>
      <c r="L13" s="113">
        <f t="shared" si="3"/>
        <v>255.64</v>
      </c>
      <c r="M13" s="115">
        <v>0</v>
      </c>
      <c r="N13" s="113">
        <v>255.64</v>
      </c>
      <c r="O13" s="115">
        <v>0</v>
      </c>
      <c r="P13" s="115">
        <v>0</v>
      </c>
      <c r="Q13" s="115">
        <v>0</v>
      </c>
    </row>
    <row r="14" spans="1:17" ht="20.100000000000001" customHeight="1">
      <c r="A14" s="116"/>
      <c r="B14" s="117"/>
      <c r="C14" s="117"/>
      <c r="D14" s="117"/>
      <c r="E14" s="117"/>
      <c r="F14" s="117"/>
      <c r="G14" s="117"/>
      <c r="H14" s="117"/>
      <c r="I14" s="117"/>
      <c r="J14" s="117"/>
      <c r="K14" s="117"/>
      <c r="L14" s="117"/>
      <c r="M14" s="117"/>
      <c r="N14" s="117"/>
      <c r="O14" s="117"/>
      <c r="P14" s="117"/>
      <c r="Q14" s="117"/>
    </row>
    <row r="15" spans="1:17" s="93" customFormat="1" ht="20.100000000000001" customHeight="1">
      <c r="A15" s="118" t="s">
        <v>250</v>
      </c>
      <c r="B15" s="119"/>
      <c r="C15" s="119" t="s">
        <v>251</v>
      </c>
      <c r="D15" s="119"/>
      <c r="G15" s="119" t="s">
        <v>252</v>
      </c>
      <c r="M15" s="120" t="s">
        <v>171</v>
      </c>
      <c r="N15" s="119"/>
      <c r="O15" s="119"/>
      <c r="P15" s="119"/>
    </row>
    <row r="16" spans="1:17" s="93" customFormat="1" ht="20.100000000000001" customHeight="1">
      <c r="A16" s="118"/>
      <c r="B16" s="119"/>
      <c r="C16" s="119"/>
      <c r="D16" s="119"/>
      <c r="G16" s="119" t="s">
        <v>253</v>
      </c>
      <c r="M16" s="119"/>
      <c r="N16" s="119"/>
      <c r="O16" s="119"/>
      <c r="P16" s="119"/>
      <c r="Q16" s="119"/>
    </row>
    <row r="17" spans="1:17" ht="20.100000000000001" customHeight="1">
      <c r="A17" s="116"/>
      <c r="B17" s="117"/>
      <c r="C17" s="117"/>
      <c r="D17" s="117"/>
      <c r="E17" s="117"/>
      <c r="F17" s="117"/>
      <c r="G17" s="117"/>
      <c r="H17" s="117"/>
      <c r="I17" s="117"/>
      <c r="J17" s="117"/>
      <c r="K17" s="117"/>
      <c r="L17" s="117"/>
      <c r="M17" s="117"/>
      <c r="N17" s="117"/>
      <c r="O17" s="117"/>
      <c r="P17" s="117"/>
      <c r="Q17" s="117"/>
    </row>
    <row r="18" spans="1:17" ht="20.100000000000001" customHeight="1">
      <c r="A18" s="51" t="s">
        <v>254</v>
      </c>
      <c r="B18" s="36"/>
      <c r="C18" s="36"/>
      <c r="D18" s="36"/>
      <c r="E18" s="36"/>
      <c r="F18" s="36"/>
      <c r="G18" s="36"/>
      <c r="H18" s="36"/>
      <c r="I18" s="36"/>
    </row>
    <row r="19" spans="1:17" ht="19.5" customHeight="1">
      <c r="A19" s="167" t="s">
        <v>172</v>
      </c>
      <c r="B19" s="168"/>
      <c r="C19" s="168"/>
      <c r="D19" s="168"/>
      <c r="E19" s="168"/>
      <c r="F19" s="168"/>
      <c r="G19" s="168"/>
      <c r="H19" s="168"/>
      <c r="I19" s="168"/>
    </row>
  </sheetData>
  <mergeCells count="9">
    <mergeCell ref="A19:I19"/>
    <mergeCell ref="P1:Q1"/>
    <mergeCell ref="P2:Q2"/>
    <mergeCell ref="D3:N3"/>
    <mergeCell ref="H5:J5"/>
    <mergeCell ref="A6:A7"/>
    <mergeCell ref="B6:B7"/>
    <mergeCell ref="C6:K6"/>
    <mergeCell ref="L6:Q6"/>
  </mergeCells>
  <phoneticPr fontId="9" type="noConversion"/>
  <printOptions horizontalCentered="1" verticalCentered="1"/>
  <pageMargins left="0.27559055118110237" right="0.35433070866141736" top="0.19685039370078741" bottom="0.47244094488188981" header="0.15748031496062992" footer="0.19685039370078741"/>
  <pageSetup paperSize="9" scale="7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workbookViewId="0">
      <selection activeCell="A30" sqref="A30"/>
    </sheetView>
  </sheetViews>
  <sheetFormatPr defaultRowHeight="16.5"/>
  <cols>
    <col min="1" max="1" width="101.125" customWidth="1"/>
  </cols>
  <sheetData>
    <row r="1" spans="1:1" ht="20.100000000000001" customHeight="1">
      <c r="A1" s="7" t="s">
        <v>13</v>
      </c>
    </row>
    <row r="2" spans="1:1" ht="20.100000000000001" customHeight="1">
      <c r="A2" s="18" t="s">
        <v>29</v>
      </c>
    </row>
    <row r="3" spans="1:1" ht="20.100000000000001" customHeight="1">
      <c r="A3" s="18" t="s">
        <v>30</v>
      </c>
    </row>
    <row r="4" spans="1:1" ht="20.100000000000001" customHeight="1">
      <c r="A4" s="19" t="s">
        <v>8</v>
      </c>
    </row>
    <row r="5" spans="1:1" ht="20.100000000000001" customHeight="1">
      <c r="A5" s="19" t="s">
        <v>120</v>
      </c>
    </row>
    <row r="6" spans="1:1" ht="20.100000000000001" customHeight="1">
      <c r="A6" s="19" t="s">
        <v>121</v>
      </c>
    </row>
    <row r="7" spans="1:1" ht="20.100000000000001" customHeight="1">
      <c r="A7" s="19" t="s">
        <v>124</v>
      </c>
    </row>
    <row r="8" spans="1:1" ht="20.100000000000001" customHeight="1">
      <c r="A8" s="19" t="s">
        <v>31</v>
      </c>
    </row>
    <row r="9" spans="1:1" ht="20.100000000000001" customHeight="1">
      <c r="A9" s="20" t="s">
        <v>32</v>
      </c>
    </row>
    <row r="10" spans="1:1" ht="20.100000000000001" customHeight="1">
      <c r="A10" s="19" t="s">
        <v>9</v>
      </c>
    </row>
    <row r="11" spans="1:1" ht="20.100000000000001" customHeight="1">
      <c r="A11" s="19" t="s">
        <v>14</v>
      </c>
    </row>
    <row r="12" spans="1:1" ht="20.100000000000001" customHeight="1">
      <c r="A12" s="19" t="s">
        <v>15</v>
      </c>
    </row>
    <row r="13" spans="1:1" ht="20.100000000000001" customHeight="1">
      <c r="A13" s="19" t="s">
        <v>18</v>
      </c>
    </row>
    <row r="14" spans="1:1" ht="20.100000000000001" customHeight="1">
      <c r="A14" s="19" t="s">
        <v>23</v>
      </c>
    </row>
    <row r="15" spans="1:1" ht="20.100000000000001" customHeight="1">
      <c r="A15" s="19" t="s">
        <v>16</v>
      </c>
    </row>
    <row r="16" spans="1:1" ht="20.100000000000001" customHeight="1">
      <c r="A16" s="19" t="s">
        <v>10</v>
      </c>
    </row>
    <row r="17" spans="1:1">
      <c r="A17" s="21" t="s">
        <v>33</v>
      </c>
    </row>
    <row r="18" spans="1:1">
      <c r="A18" s="21" t="s">
        <v>34</v>
      </c>
    </row>
    <row r="19" spans="1:1">
      <c r="A19" s="19" t="s">
        <v>35</v>
      </c>
    </row>
    <row r="20" spans="1:1" ht="20.100000000000001" customHeight="1">
      <c r="A20" s="19" t="s">
        <v>17</v>
      </c>
    </row>
    <row r="21" spans="1:1" ht="20.100000000000001" customHeight="1">
      <c r="A21" s="19" t="s">
        <v>36</v>
      </c>
    </row>
    <row r="22" spans="1:1" ht="20.100000000000001" customHeight="1">
      <c r="A22" s="19" t="s">
        <v>37</v>
      </c>
    </row>
    <row r="23" spans="1:1" ht="20.100000000000001" customHeight="1">
      <c r="A23" s="19" t="s">
        <v>38</v>
      </c>
    </row>
    <row r="24" spans="1:1" ht="20.100000000000001" customHeight="1">
      <c r="A24" s="19" t="s">
        <v>39</v>
      </c>
    </row>
    <row r="25" spans="1:1" ht="20.100000000000001" customHeight="1">
      <c r="A25" s="19" t="s">
        <v>40</v>
      </c>
    </row>
    <row r="26" spans="1:1" ht="20.100000000000001" customHeight="1">
      <c r="A26" s="19" t="s">
        <v>41</v>
      </c>
    </row>
    <row r="27" spans="1:1" ht="20.100000000000001" customHeight="1">
      <c r="A27" s="19" t="s">
        <v>42</v>
      </c>
    </row>
    <row r="28" spans="1:1" ht="20.100000000000001" customHeight="1">
      <c r="A28" s="19" t="s">
        <v>43</v>
      </c>
    </row>
    <row r="29" spans="1:1" ht="20.100000000000001" customHeight="1">
      <c r="A29" s="19" t="s">
        <v>44</v>
      </c>
    </row>
    <row r="30" spans="1:1" ht="20.100000000000001" customHeight="1">
      <c r="A30" s="19" t="s">
        <v>45</v>
      </c>
    </row>
    <row r="31" spans="1:1" ht="20.100000000000001" customHeight="1">
      <c r="A31" s="19" t="s">
        <v>46</v>
      </c>
    </row>
    <row r="32" spans="1:1" ht="20.100000000000001" customHeight="1">
      <c r="A32" s="19" t="s">
        <v>24</v>
      </c>
    </row>
    <row r="33" spans="1:1" ht="20.100000000000001" customHeight="1">
      <c r="A33" s="19" t="s">
        <v>11</v>
      </c>
    </row>
    <row r="34" spans="1:1" ht="20.100000000000001" customHeight="1">
      <c r="A34" s="19" t="s">
        <v>19</v>
      </c>
    </row>
    <row r="35" spans="1:1" ht="20.100000000000001" customHeight="1">
      <c r="A35" s="19" t="s">
        <v>20</v>
      </c>
    </row>
    <row r="36" spans="1:1" ht="20.100000000000001" customHeight="1">
      <c r="A36" s="19" t="s">
        <v>47</v>
      </c>
    </row>
    <row r="37" spans="1:1" ht="20.100000000000001" customHeight="1">
      <c r="A37" s="19" t="s">
        <v>12</v>
      </c>
    </row>
    <row r="38" spans="1:1" ht="20.100000000000001" customHeight="1">
      <c r="A38" s="19" t="s">
        <v>49</v>
      </c>
    </row>
    <row r="39" spans="1:1" ht="20.100000000000001" customHeight="1">
      <c r="A39" s="19" t="s">
        <v>50</v>
      </c>
    </row>
    <row r="40" spans="1:1">
      <c r="A40" s="19" t="s">
        <v>48</v>
      </c>
    </row>
    <row r="41" spans="1:1" ht="20.100000000000001" customHeight="1">
      <c r="A41" s="19" t="s">
        <v>21</v>
      </c>
    </row>
    <row r="42" spans="1:1" ht="20.100000000000001" customHeight="1">
      <c r="A42" s="19" t="s">
        <v>22</v>
      </c>
    </row>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workbookViewId="0">
      <selection activeCell="A30" sqref="A30:A31"/>
    </sheetView>
  </sheetViews>
  <sheetFormatPr defaultRowHeight="16.5"/>
  <cols>
    <col min="1" max="1" width="101.125" customWidth="1"/>
  </cols>
  <sheetData>
    <row r="1" spans="1:1" ht="20.100000000000001" customHeight="1">
      <c r="A1" s="7" t="s">
        <v>74</v>
      </c>
    </row>
    <row r="2" spans="1:1" ht="20.100000000000001" customHeight="1">
      <c r="A2" s="18" t="s">
        <v>75</v>
      </c>
    </row>
    <row r="3" spans="1:1" ht="20.100000000000001" customHeight="1">
      <c r="A3" s="18" t="s">
        <v>92</v>
      </c>
    </row>
    <row r="4" spans="1:1" ht="20.100000000000001" customHeight="1">
      <c r="A4" s="19" t="s">
        <v>8</v>
      </c>
    </row>
    <row r="5" spans="1:1" ht="20.100000000000001" customHeight="1">
      <c r="A5" s="19" t="s">
        <v>120</v>
      </c>
    </row>
    <row r="6" spans="1:1" ht="20.100000000000001" customHeight="1">
      <c r="A6" s="19" t="s">
        <v>122</v>
      </c>
    </row>
    <row r="7" spans="1:1" ht="20.100000000000001" customHeight="1">
      <c r="A7" s="19" t="s">
        <v>124</v>
      </c>
    </row>
    <row r="8" spans="1:1" ht="20.100000000000001" customHeight="1">
      <c r="A8" s="19" t="s">
        <v>76</v>
      </c>
    </row>
    <row r="9" spans="1:1" ht="20.100000000000001" customHeight="1">
      <c r="A9" s="20" t="s">
        <v>77</v>
      </c>
    </row>
    <row r="10" spans="1:1" ht="20.100000000000001" customHeight="1">
      <c r="A10" s="19" t="s">
        <v>9</v>
      </c>
    </row>
    <row r="11" spans="1:1" ht="20.100000000000001" customHeight="1">
      <c r="A11" s="19" t="s">
        <v>78</v>
      </c>
    </row>
    <row r="12" spans="1:1" ht="20.100000000000001" customHeight="1">
      <c r="A12" s="19" t="s">
        <v>79</v>
      </c>
    </row>
    <row r="13" spans="1:1" ht="20.100000000000001" customHeight="1">
      <c r="A13" s="19" t="s">
        <v>80</v>
      </c>
    </row>
    <row r="14" spans="1:1" ht="20.100000000000001" customHeight="1">
      <c r="A14" s="19" t="s">
        <v>81</v>
      </c>
    </row>
    <row r="15" spans="1:1" ht="20.100000000000001" customHeight="1">
      <c r="A15" s="19" t="s">
        <v>82</v>
      </c>
    </row>
    <row r="16" spans="1:1" ht="20.100000000000001" customHeight="1">
      <c r="A16" s="19" t="s">
        <v>10</v>
      </c>
    </row>
    <row r="17" spans="1:1">
      <c r="A17" s="21" t="s">
        <v>64</v>
      </c>
    </row>
    <row r="18" spans="1:1">
      <c r="A18" s="19" t="s">
        <v>83</v>
      </c>
    </row>
    <row r="19" spans="1:1" ht="20.100000000000001" customHeight="1">
      <c r="A19" s="19" t="s">
        <v>84</v>
      </c>
    </row>
    <row r="20" spans="1:1" ht="20.100000000000001" customHeight="1">
      <c r="A20" s="19" t="s">
        <v>93</v>
      </c>
    </row>
    <row r="21" spans="1:1" ht="20.100000000000001" customHeight="1">
      <c r="A21" s="19" t="s">
        <v>94</v>
      </c>
    </row>
    <row r="22" spans="1:1" ht="20.100000000000001" customHeight="1">
      <c r="A22" s="21" t="s">
        <v>95</v>
      </c>
    </row>
    <row r="23" spans="1:1" ht="20.100000000000001" customHeight="1">
      <c r="A23" s="19" t="s">
        <v>96</v>
      </c>
    </row>
    <row r="24" spans="1:1" ht="20.100000000000001" customHeight="1">
      <c r="A24" s="19" t="s">
        <v>97</v>
      </c>
    </row>
    <row r="25" spans="1:1" ht="20.100000000000001" customHeight="1">
      <c r="A25" s="21" t="s">
        <v>98</v>
      </c>
    </row>
    <row r="26" spans="1:1" ht="20.100000000000001" customHeight="1">
      <c r="A26" s="19" t="s">
        <v>99</v>
      </c>
    </row>
    <row r="27" spans="1:1" ht="20.100000000000001" customHeight="1">
      <c r="A27" s="19" t="s">
        <v>100</v>
      </c>
    </row>
    <row r="28" spans="1:1" ht="20.100000000000001" customHeight="1">
      <c r="A28" s="19" t="s">
        <v>85</v>
      </c>
    </row>
    <row r="29" spans="1:1" ht="20.100000000000001" customHeight="1">
      <c r="A29" s="19" t="s">
        <v>86</v>
      </c>
    </row>
    <row r="30" spans="1:1" ht="20.100000000000001" customHeight="1">
      <c r="A30" s="19" t="s">
        <v>24</v>
      </c>
    </row>
    <row r="31" spans="1:1" ht="20.100000000000001" customHeight="1">
      <c r="A31" s="19" t="s">
        <v>11</v>
      </c>
    </row>
    <row r="32" spans="1:1" ht="20.100000000000001" customHeight="1">
      <c r="A32" s="19" t="s">
        <v>87</v>
      </c>
    </row>
    <row r="33" spans="1:1" ht="20.100000000000001" customHeight="1">
      <c r="A33" s="19" t="s">
        <v>88</v>
      </c>
    </row>
    <row r="34" spans="1:1" ht="20.100000000000001" customHeight="1">
      <c r="A34" s="19" t="s">
        <v>72</v>
      </c>
    </row>
    <row r="35" spans="1:1" ht="20.100000000000001" customHeight="1">
      <c r="A35" s="19" t="s">
        <v>12</v>
      </c>
    </row>
    <row r="36" spans="1:1" ht="20.100000000000001" customHeight="1">
      <c r="A36" s="19" t="s">
        <v>73</v>
      </c>
    </row>
    <row r="37" spans="1:1">
      <c r="A37" s="19" t="s">
        <v>89</v>
      </c>
    </row>
    <row r="38" spans="1:1" ht="20.100000000000001" customHeight="1">
      <c r="A38" s="19" t="s">
        <v>90</v>
      </c>
    </row>
    <row r="39" spans="1:1" ht="20.100000000000001" customHeight="1">
      <c r="A39" s="19" t="s">
        <v>91</v>
      </c>
    </row>
  </sheetData>
  <phoneticPr fontId="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workbookViewId="0">
      <selection activeCell="A16" sqref="A16"/>
    </sheetView>
  </sheetViews>
  <sheetFormatPr defaultRowHeight="16.5"/>
  <cols>
    <col min="1" max="1" width="101.125" customWidth="1"/>
  </cols>
  <sheetData>
    <row r="1" spans="1:1" ht="20.100000000000001" customHeight="1">
      <c r="A1" s="7" t="s">
        <v>51</v>
      </c>
    </row>
    <row r="2" spans="1:1" ht="20.100000000000001" customHeight="1">
      <c r="A2" s="18" t="s">
        <v>29</v>
      </c>
    </row>
    <row r="3" spans="1:1" ht="20.100000000000001" customHeight="1">
      <c r="A3" s="18" t="s">
        <v>63</v>
      </c>
    </row>
    <row r="4" spans="1:1" ht="20.100000000000001" customHeight="1">
      <c r="A4" s="19" t="s">
        <v>8</v>
      </c>
    </row>
    <row r="5" spans="1:1" ht="20.100000000000001" customHeight="1">
      <c r="A5" s="19" t="s">
        <v>120</v>
      </c>
    </row>
    <row r="6" spans="1:1" ht="20.100000000000001" customHeight="1">
      <c r="A6" s="19" t="s">
        <v>122</v>
      </c>
    </row>
    <row r="7" spans="1:1" ht="20.100000000000001" customHeight="1">
      <c r="A7" s="19" t="s">
        <v>124</v>
      </c>
    </row>
    <row r="8" spans="1:1" ht="20.100000000000001" customHeight="1">
      <c r="A8" s="19" t="s">
        <v>52</v>
      </c>
    </row>
    <row r="9" spans="1:1" ht="20.100000000000001" customHeight="1">
      <c r="A9" s="20" t="s">
        <v>32</v>
      </c>
    </row>
    <row r="10" spans="1:1" ht="20.100000000000001" customHeight="1">
      <c r="A10" s="19" t="s">
        <v>9</v>
      </c>
    </row>
    <row r="11" spans="1:1" ht="20.100000000000001" customHeight="1">
      <c r="A11" s="19" t="s">
        <v>53</v>
      </c>
    </row>
    <row r="12" spans="1:1" ht="20.100000000000001" customHeight="1">
      <c r="A12" s="19" t="s">
        <v>54</v>
      </c>
    </row>
    <row r="13" spans="1:1" ht="20.100000000000001" customHeight="1">
      <c r="A13" s="19" t="s">
        <v>18</v>
      </c>
    </row>
    <row r="14" spans="1:1" ht="20.100000000000001" customHeight="1">
      <c r="A14" s="19" t="s">
        <v>23</v>
      </c>
    </row>
    <row r="15" spans="1:1" ht="20.100000000000001" customHeight="1">
      <c r="A15" s="19" t="s">
        <v>55</v>
      </c>
    </row>
    <row r="16" spans="1:1" ht="20.100000000000001" customHeight="1">
      <c r="A16" s="19" t="s">
        <v>10</v>
      </c>
    </row>
    <row r="17" spans="1:1">
      <c r="A17" s="21" t="s">
        <v>64</v>
      </c>
    </row>
    <row r="18" spans="1:1">
      <c r="A18" s="19" t="s">
        <v>35</v>
      </c>
    </row>
    <row r="19" spans="1:1" ht="20.100000000000001" customHeight="1">
      <c r="A19" s="19" t="s">
        <v>56</v>
      </c>
    </row>
    <row r="20" spans="1:1" ht="20.100000000000001" customHeight="1">
      <c r="A20" s="19" t="s">
        <v>65</v>
      </c>
    </row>
    <row r="21" spans="1:1" ht="20.100000000000001" customHeight="1">
      <c r="A21" s="21" t="s">
        <v>66</v>
      </c>
    </row>
    <row r="22" spans="1:1" ht="20.100000000000001" customHeight="1">
      <c r="A22" s="19" t="s">
        <v>67</v>
      </c>
    </row>
    <row r="23" spans="1:1" ht="20.100000000000001" customHeight="1">
      <c r="A23" s="19" t="s">
        <v>68</v>
      </c>
    </row>
    <row r="24" spans="1:1" ht="20.100000000000001" customHeight="1">
      <c r="A24" s="19" t="s">
        <v>69</v>
      </c>
    </row>
    <row r="25" spans="1:1" ht="20.100000000000001" customHeight="1">
      <c r="A25" s="19" t="s">
        <v>70</v>
      </c>
    </row>
    <row r="26" spans="1:1" ht="20.100000000000001" customHeight="1">
      <c r="A26" s="19" t="s">
        <v>71</v>
      </c>
    </row>
    <row r="27" spans="1:1" ht="20.100000000000001" customHeight="1">
      <c r="A27" s="19" t="s">
        <v>57</v>
      </c>
    </row>
    <row r="28" spans="1:1" ht="20.100000000000001" customHeight="1">
      <c r="A28" s="19" t="s">
        <v>46</v>
      </c>
    </row>
    <row r="29" spans="1:1" ht="20.100000000000001" customHeight="1">
      <c r="A29" s="19" t="s">
        <v>58</v>
      </c>
    </row>
    <row r="30" spans="1:1" ht="20.100000000000001" customHeight="1">
      <c r="A30" s="19" t="s">
        <v>11</v>
      </c>
    </row>
    <row r="31" spans="1:1" ht="20.100000000000001" customHeight="1">
      <c r="A31" s="19" t="s">
        <v>59</v>
      </c>
    </row>
    <row r="32" spans="1:1" ht="20.100000000000001" customHeight="1">
      <c r="A32" s="19" t="s">
        <v>60</v>
      </c>
    </row>
    <row r="33" spans="1:1" ht="20.100000000000001" customHeight="1">
      <c r="A33" s="19" t="s">
        <v>72</v>
      </c>
    </row>
    <row r="34" spans="1:1" ht="20.100000000000001" customHeight="1">
      <c r="A34" s="19" t="s">
        <v>12</v>
      </c>
    </row>
    <row r="35" spans="1:1" ht="20.100000000000001" customHeight="1">
      <c r="A35" s="19" t="s">
        <v>73</v>
      </c>
    </row>
    <row r="36" spans="1:1">
      <c r="A36" s="19" t="s">
        <v>48</v>
      </c>
    </row>
    <row r="37" spans="1:1" ht="20.100000000000001" customHeight="1">
      <c r="A37" s="19" t="s">
        <v>21</v>
      </c>
    </row>
    <row r="38" spans="1:1" ht="20.100000000000001" customHeight="1">
      <c r="A38" s="19" t="s">
        <v>22</v>
      </c>
    </row>
  </sheetData>
  <phoneticPr fontId="1"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5"/>
  <sheetViews>
    <sheetView workbookViewId="0">
      <selection activeCell="A17" sqref="A17"/>
    </sheetView>
  </sheetViews>
  <sheetFormatPr defaultRowHeight="16.5"/>
  <cols>
    <col min="1" max="1" width="101.125" customWidth="1"/>
  </cols>
  <sheetData>
    <row r="1" spans="1:1" ht="20.100000000000001" customHeight="1">
      <c r="A1" s="7" t="s">
        <v>51</v>
      </c>
    </row>
    <row r="2" spans="1:1" ht="20.100000000000001" customHeight="1">
      <c r="A2" s="18" t="s">
        <v>29</v>
      </c>
    </row>
    <row r="3" spans="1:1" ht="20.100000000000001" customHeight="1">
      <c r="A3" s="18" t="s">
        <v>104</v>
      </c>
    </row>
    <row r="4" spans="1:1" ht="20.100000000000001" customHeight="1">
      <c r="A4" s="19" t="s">
        <v>8</v>
      </c>
    </row>
    <row r="5" spans="1:1" ht="20.100000000000001" customHeight="1">
      <c r="A5" s="19" t="s">
        <v>120</v>
      </c>
    </row>
    <row r="6" spans="1:1" ht="20.100000000000001" customHeight="1">
      <c r="A6" s="19" t="s">
        <v>122</v>
      </c>
    </row>
    <row r="7" spans="1:1" ht="20.100000000000001" customHeight="1">
      <c r="A7" s="19" t="s">
        <v>124</v>
      </c>
    </row>
    <row r="8" spans="1:1" ht="20.100000000000001" customHeight="1">
      <c r="A8" s="19" t="s">
        <v>52</v>
      </c>
    </row>
    <row r="9" spans="1:1" ht="20.100000000000001" customHeight="1">
      <c r="A9" s="20" t="s">
        <v>32</v>
      </c>
    </row>
    <row r="10" spans="1:1" ht="20.100000000000001" customHeight="1">
      <c r="A10" s="19" t="s">
        <v>9</v>
      </c>
    </row>
    <row r="11" spans="1:1" ht="20.100000000000001" customHeight="1">
      <c r="A11" s="19" t="s">
        <v>53</v>
      </c>
    </row>
    <row r="12" spans="1:1" ht="20.100000000000001" customHeight="1">
      <c r="A12" s="19" t="s">
        <v>54</v>
      </c>
    </row>
    <row r="13" spans="1:1" ht="20.100000000000001" customHeight="1">
      <c r="A13" s="19" t="s">
        <v>18</v>
      </c>
    </row>
    <row r="14" spans="1:1" ht="20.100000000000001" customHeight="1">
      <c r="A14" s="19" t="s">
        <v>23</v>
      </c>
    </row>
    <row r="15" spans="1:1" ht="20.100000000000001" customHeight="1">
      <c r="A15" s="19" t="s">
        <v>55</v>
      </c>
    </row>
    <row r="16" spans="1:1" ht="20.100000000000001" customHeight="1">
      <c r="A16" s="19" t="s">
        <v>10</v>
      </c>
    </row>
    <row r="17" spans="1:1">
      <c r="A17" s="21" t="s">
        <v>64</v>
      </c>
    </row>
    <row r="18" spans="1:1">
      <c r="A18" s="19" t="s">
        <v>35</v>
      </c>
    </row>
    <row r="19" spans="1:1" ht="20.100000000000001" customHeight="1">
      <c r="A19" s="19" t="s">
        <v>56</v>
      </c>
    </row>
    <row r="20" spans="1:1" ht="20.100000000000001" customHeight="1">
      <c r="A20" s="19" t="s">
        <v>105</v>
      </c>
    </row>
    <row r="21" spans="1:1" ht="20.100000000000001" customHeight="1">
      <c r="A21" s="21" t="s">
        <v>106</v>
      </c>
    </row>
    <row r="22" spans="1:1" ht="20.100000000000001" customHeight="1">
      <c r="A22" s="21" t="s">
        <v>107</v>
      </c>
    </row>
    <row r="23" spans="1:1" ht="20.100000000000001" customHeight="1">
      <c r="A23" s="21" t="s">
        <v>108</v>
      </c>
    </row>
    <row r="24" spans="1:1" ht="20.100000000000001" customHeight="1">
      <c r="A24" s="21" t="s">
        <v>109</v>
      </c>
    </row>
    <row r="25" spans="1:1" ht="20.100000000000001" customHeight="1">
      <c r="A25" s="21" t="s">
        <v>110</v>
      </c>
    </row>
    <row r="26" spans="1:1" ht="20.100000000000001" customHeight="1">
      <c r="A26" s="21" t="s">
        <v>111</v>
      </c>
    </row>
    <row r="27" spans="1:1" ht="20.100000000000001" customHeight="1">
      <c r="A27" s="21" t="s">
        <v>112</v>
      </c>
    </row>
    <row r="28" spans="1:1" ht="20.100000000000001" customHeight="1">
      <c r="A28" s="21" t="s">
        <v>113</v>
      </c>
    </row>
    <row r="29" spans="1:1" ht="20.100000000000001" customHeight="1">
      <c r="A29" s="21" t="s">
        <v>114</v>
      </c>
    </row>
    <row r="30" spans="1:1" ht="20.100000000000001" customHeight="1">
      <c r="A30" s="19" t="s">
        <v>70</v>
      </c>
    </row>
    <row r="31" spans="1:1" ht="20.100000000000001" customHeight="1">
      <c r="A31" s="19" t="s">
        <v>115</v>
      </c>
    </row>
    <row r="32" spans="1:1" ht="20.100000000000001" customHeight="1">
      <c r="A32" s="19" t="s">
        <v>116</v>
      </c>
    </row>
    <row r="33" spans="1:1" ht="20.100000000000001" customHeight="1">
      <c r="A33" s="19" t="s">
        <v>117</v>
      </c>
    </row>
    <row r="34" spans="1:1" ht="20.100000000000001" customHeight="1">
      <c r="A34" s="19" t="s">
        <v>57</v>
      </c>
    </row>
    <row r="35" spans="1:1" ht="20.100000000000001" customHeight="1">
      <c r="A35" s="19" t="s">
        <v>46</v>
      </c>
    </row>
    <row r="36" spans="1:1" ht="20.100000000000001" customHeight="1">
      <c r="A36" s="19" t="s">
        <v>58</v>
      </c>
    </row>
    <row r="37" spans="1:1" ht="20.100000000000001" customHeight="1">
      <c r="A37" s="19" t="s">
        <v>11</v>
      </c>
    </row>
    <row r="38" spans="1:1" ht="20.100000000000001" customHeight="1">
      <c r="A38" s="19" t="s">
        <v>59</v>
      </c>
    </row>
    <row r="39" spans="1:1" ht="20.100000000000001" customHeight="1">
      <c r="A39" s="19" t="s">
        <v>60</v>
      </c>
    </row>
    <row r="40" spans="1:1" ht="20.100000000000001" customHeight="1">
      <c r="A40" s="19" t="s">
        <v>72</v>
      </c>
    </row>
    <row r="41" spans="1:1" ht="20.100000000000001" customHeight="1">
      <c r="A41" s="19" t="s">
        <v>12</v>
      </c>
    </row>
    <row r="42" spans="1:1" ht="20.100000000000001" customHeight="1">
      <c r="A42" s="19" t="s">
        <v>73</v>
      </c>
    </row>
    <row r="43" spans="1:1">
      <c r="A43" s="19" t="s">
        <v>48</v>
      </c>
    </row>
    <row r="44" spans="1:1" ht="20.100000000000001" customHeight="1">
      <c r="A44" s="19" t="s">
        <v>21</v>
      </c>
    </row>
    <row r="45" spans="1:1" ht="20.100000000000001" customHeight="1">
      <c r="A45" s="19" t="s">
        <v>22</v>
      </c>
    </row>
  </sheetData>
  <phoneticPr fontId="1"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Normal="100" workbookViewId="0">
      <selection sqref="A1:B1"/>
    </sheetView>
  </sheetViews>
  <sheetFormatPr defaultColWidth="8.875" defaultRowHeight="16.5"/>
  <cols>
    <col min="1" max="1" width="11.625" style="36" customWidth="1"/>
    <col min="2" max="2" width="8.25" style="36" customWidth="1"/>
    <col min="3" max="5" width="20.625" style="36" customWidth="1"/>
    <col min="6" max="7" width="23.625" style="36" customWidth="1"/>
    <col min="8" max="16384" width="8.875" style="36"/>
  </cols>
  <sheetData>
    <row r="1" spans="1:9" s="26" customFormat="1" ht="25.5" customHeight="1" thickBot="1">
      <c r="A1" s="160" t="s">
        <v>359</v>
      </c>
      <c r="B1" s="161"/>
      <c r="C1" s="22"/>
      <c r="D1" s="23"/>
      <c r="E1" s="22"/>
      <c r="F1" s="24" t="s">
        <v>128</v>
      </c>
      <c r="G1" s="122" t="s">
        <v>299</v>
      </c>
    </row>
    <row r="2" spans="1:9" s="26" customFormat="1" ht="25.5" customHeight="1" thickBot="1">
      <c r="A2" s="160" t="s">
        <v>298</v>
      </c>
      <c r="B2" s="161"/>
      <c r="C2" s="162" t="s">
        <v>297</v>
      </c>
      <c r="D2" s="163"/>
      <c r="E2" s="163"/>
      <c r="F2" s="24" t="s">
        <v>132</v>
      </c>
      <c r="G2" s="27" t="s">
        <v>296</v>
      </c>
    </row>
    <row r="3" spans="1:9" s="28" customFormat="1" ht="42.75" customHeight="1">
      <c r="A3" s="164" t="s">
        <v>295</v>
      </c>
      <c r="B3" s="165"/>
      <c r="C3" s="165"/>
      <c r="D3" s="165"/>
      <c r="E3" s="165"/>
      <c r="F3" s="165"/>
      <c r="G3" s="165"/>
    </row>
    <row r="4" spans="1:9" s="26" customFormat="1" ht="27" customHeight="1" thickBot="1">
      <c r="A4" s="166" t="s">
        <v>300</v>
      </c>
      <c r="B4" s="166"/>
      <c r="C4" s="166"/>
      <c r="D4" s="166"/>
      <c r="E4" s="166"/>
      <c r="F4" s="166"/>
      <c r="G4" s="166"/>
    </row>
    <row r="5" spans="1:9" s="26" customFormat="1" ht="27.95" customHeight="1" thickBot="1">
      <c r="A5" s="151" t="s">
        <v>294</v>
      </c>
      <c r="B5" s="152"/>
      <c r="C5" s="155" t="s">
        <v>293</v>
      </c>
      <c r="D5" s="157" t="s">
        <v>292</v>
      </c>
      <c r="E5" s="158"/>
      <c r="F5" s="157" t="s">
        <v>291</v>
      </c>
      <c r="G5" s="159"/>
      <c r="H5" s="22"/>
    </row>
    <row r="6" spans="1:9" s="26" customFormat="1" ht="27.95" customHeight="1" thickBot="1">
      <c r="A6" s="153"/>
      <c r="B6" s="154"/>
      <c r="C6" s="156"/>
      <c r="D6" s="123" t="s">
        <v>290</v>
      </c>
      <c r="E6" s="123" t="s">
        <v>289</v>
      </c>
      <c r="F6" s="123" t="s">
        <v>288</v>
      </c>
      <c r="G6" s="122" t="s">
        <v>287</v>
      </c>
      <c r="H6" s="22"/>
    </row>
    <row r="7" spans="1:9" ht="24" customHeight="1">
      <c r="A7" s="169" t="s">
        <v>286</v>
      </c>
      <c r="B7" s="170"/>
      <c r="C7" s="30">
        <f>SUM(C8:C12)</f>
        <v>3203.0699999999997</v>
      </c>
      <c r="D7" s="31">
        <f>SUM(D8:D12)</f>
        <v>10500</v>
      </c>
      <c r="E7" s="32">
        <f>SUM(E8:E12)</f>
        <v>13089</v>
      </c>
      <c r="F7" s="33">
        <f>D7/C7</f>
        <v>3.2781050679504355</v>
      </c>
      <c r="G7" s="34">
        <f>E7/C7</f>
        <v>4.0863921175622142</v>
      </c>
      <c r="H7" s="35"/>
    </row>
    <row r="8" spans="1:9" s="26" customFormat="1" ht="24" customHeight="1">
      <c r="A8" s="171" t="s">
        <v>285</v>
      </c>
      <c r="B8" s="172"/>
      <c r="C8" s="37">
        <v>1200.47</v>
      </c>
      <c r="D8" s="38">
        <v>6300</v>
      </c>
      <c r="E8" s="39">
        <v>7599</v>
      </c>
      <c r="F8" s="40">
        <f>D8/C8</f>
        <v>5.2479445550492718</v>
      </c>
      <c r="G8" s="41">
        <f>E8/C8</f>
        <v>6.3300207418760985</v>
      </c>
      <c r="H8" s="22"/>
    </row>
    <row r="9" spans="1:9" s="26" customFormat="1" ht="24" customHeight="1">
      <c r="A9" s="171" t="s">
        <v>284</v>
      </c>
      <c r="B9" s="172"/>
      <c r="C9" s="42">
        <v>774.43</v>
      </c>
      <c r="D9" s="38">
        <v>2500</v>
      </c>
      <c r="E9" s="39">
        <v>2595</v>
      </c>
      <c r="F9" s="40">
        <f>D9/C9</f>
        <v>3.228180726469791</v>
      </c>
      <c r="G9" s="41">
        <f>E9/C9</f>
        <v>3.3508515940756429</v>
      </c>
      <c r="H9" s="22"/>
    </row>
    <row r="10" spans="1:9" s="26" customFormat="1" ht="24" customHeight="1">
      <c r="A10" s="171" t="s">
        <v>283</v>
      </c>
      <c r="B10" s="172"/>
      <c r="C10" s="37">
        <v>528.4</v>
      </c>
      <c r="D10" s="38">
        <v>770</v>
      </c>
      <c r="E10" s="39">
        <v>1543</v>
      </c>
      <c r="F10" s="40">
        <f>D10/C10</f>
        <v>1.4572293716881151</v>
      </c>
      <c r="G10" s="41">
        <f>E10/C10</f>
        <v>2.9201362604087815</v>
      </c>
      <c r="H10" s="22"/>
    </row>
    <row r="11" spans="1:9" s="26" customFormat="1" ht="24" customHeight="1">
      <c r="A11" s="171" t="s">
        <v>282</v>
      </c>
      <c r="B11" s="172"/>
      <c r="C11" s="43">
        <v>442.74</v>
      </c>
      <c r="D11" s="38">
        <v>930</v>
      </c>
      <c r="E11" s="39">
        <v>1352</v>
      </c>
      <c r="F11" s="40">
        <f>D11/C11</f>
        <v>2.1005556308442879</v>
      </c>
      <c r="G11" s="41">
        <f>E11/C11</f>
        <v>3.0537109816144916</v>
      </c>
      <c r="H11" s="22"/>
    </row>
    <row r="12" spans="1:9" s="26" customFormat="1" ht="24" customHeight="1" thickBot="1">
      <c r="A12" s="173" t="s">
        <v>281</v>
      </c>
      <c r="B12" s="174"/>
      <c r="C12" s="44">
        <v>257.02999999999997</v>
      </c>
      <c r="D12" s="45">
        <v>0</v>
      </c>
      <c r="E12" s="46">
        <v>0</v>
      </c>
      <c r="F12" s="46">
        <v>0</v>
      </c>
      <c r="G12" s="47">
        <v>0</v>
      </c>
      <c r="H12" s="22"/>
    </row>
    <row r="13" spans="1:9">
      <c r="A13" s="26" t="s">
        <v>280</v>
      </c>
      <c r="B13" s="26"/>
      <c r="C13" s="48" t="s">
        <v>279</v>
      </c>
      <c r="D13" s="48" t="s">
        <v>278</v>
      </c>
      <c r="E13" s="48"/>
      <c r="F13" s="26" t="s">
        <v>277</v>
      </c>
      <c r="G13" s="49"/>
      <c r="H13" s="50"/>
      <c r="I13" s="26"/>
    </row>
    <row r="14" spans="1:9">
      <c r="A14" s="26"/>
      <c r="B14" s="26"/>
      <c r="C14" s="26"/>
      <c r="D14" s="48" t="s">
        <v>276</v>
      </c>
      <c r="E14" s="121"/>
      <c r="F14" s="121"/>
      <c r="G14" s="49"/>
      <c r="H14" s="26"/>
      <c r="I14" s="26"/>
    </row>
    <row r="16" spans="1:9" ht="18" customHeight="1">
      <c r="A16" s="121" t="s">
        <v>275</v>
      </c>
    </row>
    <row r="17" spans="1:9" ht="18" customHeight="1">
      <c r="A17" s="167" t="s">
        <v>274</v>
      </c>
      <c r="B17" s="168"/>
      <c r="C17" s="168"/>
      <c r="D17" s="168"/>
      <c r="E17" s="168"/>
      <c r="F17" s="168"/>
      <c r="G17" s="168"/>
      <c r="H17" s="168"/>
      <c r="I17" s="168"/>
    </row>
  </sheetData>
  <mergeCells count="16">
    <mergeCell ref="A17:I17"/>
    <mergeCell ref="A7:B7"/>
    <mergeCell ref="A8:B8"/>
    <mergeCell ref="A9:B9"/>
    <mergeCell ref="A10:B10"/>
    <mergeCell ref="A11:B11"/>
    <mergeCell ref="A12:B12"/>
    <mergeCell ref="A5:B6"/>
    <mergeCell ref="C5:C6"/>
    <mergeCell ref="D5:E5"/>
    <mergeCell ref="F5:G5"/>
    <mergeCell ref="A1:B1"/>
    <mergeCell ref="A2:B2"/>
    <mergeCell ref="C2:E2"/>
    <mergeCell ref="A3:G3"/>
    <mergeCell ref="A4:G4"/>
  </mergeCells>
  <phoneticPr fontId="9" type="noConversion"/>
  <printOptions horizontalCentered="1"/>
  <pageMargins left="0.55118110236220474" right="0.55118110236220474" top="0.74" bottom="0.98425196850393704"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zoomScale="90" zoomScaleNormal="100" workbookViewId="0">
      <selection sqref="A1:B1"/>
    </sheetView>
  </sheetViews>
  <sheetFormatPr defaultColWidth="8.875" defaultRowHeight="16.5"/>
  <cols>
    <col min="1" max="1" width="11.625" style="36" customWidth="1"/>
    <col min="2" max="2" width="8.25" style="36" customWidth="1"/>
    <col min="3" max="10" width="15.625" style="36" customWidth="1"/>
    <col min="11" max="16384" width="8.875" style="36"/>
  </cols>
  <sheetData>
    <row r="1" spans="1:12" s="26" customFormat="1" ht="25.5" customHeight="1" thickBot="1">
      <c r="A1" s="160" t="s">
        <v>326</v>
      </c>
      <c r="B1" s="161"/>
      <c r="C1" s="22"/>
      <c r="D1" s="22"/>
      <c r="E1" s="22"/>
      <c r="F1" s="22"/>
      <c r="G1" s="23"/>
      <c r="H1" s="22"/>
      <c r="I1" s="24" t="s">
        <v>128</v>
      </c>
      <c r="J1" s="127" t="s">
        <v>325</v>
      </c>
    </row>
    <row r="2" spans="1:12" s="26" customFormat="1" ht="25.5" customHeight="1" thickBot="1">
      <c r="A2" s="160" t="s">
        <v>324</v>
      </c>
      <c r="B2" s="161"/>
      <c r="C2" s="162" t="s">
        <v>323</v>
      </c>
      <c r="D2" s="163"/>
      <c r="E2" s="163"/>
      <c r="F2" s="163"/>
      <c r="G2" s="163"/>
      <c r="H2" s="163"/>
      <c r="I2" s="24" t="s">
        <v>132</v>
      </c>
      <c r="J2" s="27" t="s">
        <v>322</v>
      </c>
    </row>
    <row r="3" spans="1:12" s="28" customFormat="1" ht="42.75" customHeight="1">
      <c r="A3" s="164" t="s">
        <v>321</v>
      </c>
      <c r="B3" s="165"/>
      <c r="C3" s="165"/>
      <c r="D3" s="165"/>
      <c r="E3" s="165"/>
      <c r="F3" s="165"/>
      <c r="G3" s="165"/>
      <c r="H3" s="165"/>
      <c r="I3" s="165"/>
      <c r="J3" s="165"/>
    </row>
    <row r="4" spans="1:12" s="26" customFormat="1" ht="27" customHeight="1" thickBot="1">
      <c r="A4" s="166" t="s">
        <v>327</v>
      </c>
      <c r="B4" s="166"/>
      <c r="C4" s="166"/>
      <c r="D4" s="166"/>
      <c r="E4" s="166"/>
      <c r="F4" s="166"/>
      <c r="G4" s="166"/>
      <c r="H4" s="166"/>
      <c r="I4" s="166"/>
      <c r="J4" s="166"/>
    </row>
    <row r="5" spans="1:12" s="26" customFormat="1" ht="27.95" customHeight="1" thickBot="1">
      <c r="A5" s="151" t="s">
        <v>320</v>
      </c>
      <c r="B5" s="152"/>
      <c r="C5" s="157" t="s">
        <v>319</v>
      </c>
      <c r="D5" s="158"/>
      <c r="E5" s="157" t="s">
        <v>318</v>
      </c>
      <c r="F5" s="158"/>
      <c r="G5" s="157" t="s">
        <v>317</v>
      </c>
      <c r="H5" s="158"/>
      <c r="I5" s="157" t="s">
        <v>316</v>
      </c>
      <c r="J5" s="159"/>
      <c r="K5" s="22"/>
    </row>
    <row r="6" spans="1:12" s="26" customFormat="1" ht="27.95" customHeight="1" thickBot="1">
      <c r="A6" s="153"/>
      <c r="B6" s="154"/>
      <c r="C6" s="126" t="s">
        <v>315</v>
      </c>
      <c r="D6" s="126" t="s">
        <v>314</v>
      </c>
      <c r="E6" s="126" t="s">
        <v>315</v>
      </c>
      <c r="F6" s="126" t="s">
        <v>314</v>
      </c>
      <c r="G6" s="126" t="s">
        <v>315</v>
      </c>
      <c r="H6" s="126" t="s">
        <v>314</v>
      </c>
      <c r="I6" s="126" t="s">
        <v>315</v>
      </c>
      <c r="J6" s="126" t="s">
        <v>314</v>
      </c>
      <c r="K6" s="22"/>
    </row>
    <row r="7" spans="1:12" ht="24" customHeight="1">
      <c r="A7" s="169" t="s">
        <v>313</v>
      </c>
      <c r="B7" s="170"/>
      <c r="C7" s="52">
        <f>SUM(C8:C12)</f>
        <v>5</v>
      </c>
      <c r="D7" s="30">
        <f>SUM(D8:D12)</f>
        <v>3203.0699999999997</v>
      </c>
      <c r="E7" s="53">
        <v>0</v>
      </c>
      <c r="F7" s="53">
        <v>0</v>
      </c>
      <c r="G7" s="53">
        <v>0</v>
      </c>
      <c r="H7" s="53">
        <v>0</v>
      </c>
      <c r="I7" s="31">
        <f>G7/C7+SUM(I8:I12)</f>
        <v>5</v>
      </c>
      <c r="J7" s="34">
        <f>SUM(J8:J12)</f>
        <v>3203.0699999999997</v>
      </c>
      <c r="K7" s="35"/>
    </row>
    <row r="8" spans="1:12" s="26" customFormat="1" ht="24" customHeight="1">
      <c r="A8" s="171" t="s">
        <v>312</v>
      </c>
      <c r="B8" s="172"/>
      <c r="C8" s="54">
        <f t="shared" ref="C8:D12" si="0">E8+G8+I8</f>
        <v>1</v>
      </c>
      <c r="D8" s="37">
        <f t="shared" si="0"/>
        <v>1200.47</v>
      </c>
      <c r="E8" s="55">
        <v>0</v>
      </c>
      <c r="F8" s="55">
        <v>0</v>
      </c>
      <c r="G8" s="55">
        <v>0</v>
      </c>
      <c r="H8" s="55">
        <v>0</v>
      </c>
      <c r="I8" s="39">
        <v>1</v>
      </c>
      <c r="J8" s="41">
        <v>1200.47</v>
      </c>
      <c r="K8" s="22"/>
    </row>
    <row r="9" spans="1:12" s="26" customFormat="1" ht="24" customHeight="1">
      <c r="A9" s="171" t="s">
        <v>311</v>
      </c>
      <c r="B9" s="172"/>
      <c r="C9" s="54">
        <f t="shared" si="0"/>
        <v>1</v>
      </c>
      <c r="D9" s="37">
        <f t="shared" si="0"/>
        <v>774.43</v>
      </c>
      <c r="E9" s="56">
        <v>0</v>
      </c>
      <c r="F9" s="56">
        <v>0</v>
      </c>
      <c r="G9" s="56">
        <v>0</v>
      </c>
      <c r="H9" s="56">
        <v>0</v>
      </c>
      <c r="I9" s="39">
        <v>1</v>
      </c>
      <c r="J9" s="41">
        <v>774.43</v>
      </c>
      <c r="K9" s="22"/>
    </row>
    <row r="10" spans="1:12" s="26" customFormat="1" ht="24" customHeight="1">
      <c r="A10" s="171" t="s">
        <v>310</v>
      </c>
      <c r="B10" s="172"/>
      <c r="C10" s="54">
        <f t="shared" si="0"/>
        <v>1</v>
      </c>
      <c r="D10" s="37">
        <f t="shared" si="0"/>
        <v>528.4</v>
      </c>
      <c r="E10" s="55">
        <v>0</v>
      </c>
      <c r="F10" s="55">
        <v>0</v>
      </c>
      <c r="G10" s="55">
        <v>0</v>
      </c>
      <c r="H10" s="55">
        <v>0</v>
      </c>
      <c r="I10" s="39">
        <v>1</v>
      </c>
      <c r="J10" s="41">
        <v>528.4</v>
      </c>
      <c r="K10" s="22"/>
    </row>
    <row r="11" spans="1:12" s="26" customFormat="1" ht="24" customHeight="1">
      <c r="A11" s="171" t="s">
        <v>309</v>
      </c>
      <c r="B11" s="172"/>
      <c r="C11" s="54">
        <f t="shared" si="0"/>
        <v>1</v>
      </c>
      <c r="D11" s="37">
        <f t="shared" si="0"/>
        <v>442.74</v>
      </c>
      <c r="E11" s="57">
        <v>0</v>
      </c>
      <c r="F11" s="57">
        <v>0</v>
      </c>
      <c r="G11" s="57">
        <v>0</v>
      </c>
      <c r="H11" s="57">
        <v>0</v>
      </c>
      <c r="I11" s="39">
        <v>1</v>
      </c>
      <c r="J11" s="41">
        <v>442.74</v>
      </c>
      <c r="K11" s="22"/>
    </row>
    <row r="12" spans="1:12" s="26" customFormat="1" ht="24" customHeight="1" thickBot="1">
      <c r="A12" s="173" t="s">
        <v>308</v>
      </c>
      <c r="B12" s="174"/>
      <c r="C12" s="58">
        <f t="shared" si="0"/>
        <v>1</v>
      </c>
      <c r="D12" s="59">
        <f t="shared" si="0"/>
        <v>257.02999999999997</v>
      </c>
      <c r="E12" s="60">
        <v>0</v>
      </c>
      <c r="F12" s="60">
        <v>0</v>
      </c>
      <c r="G12" s="60">
        <v>0</v>
      </c>
      <c r="H12" s="60">
        <v>0</v>
      </c>
      <c r="I12" s="61">
        <v>1</v>
      </c>
      <c r="J12" s="62">
        <v>257.02999999999997</v>
      </c>
      <c r="K12" s="22"/>
    </row>
    <row r="13" spans="1:12">
      <c r="A13" s="26" t="s">
        <v>307</v>
      </c>
      <c r="B13" s="26"/>
      <c r="D13" s="48" t="s">
        <v>306</v>
      </c>
      <c r="E13" s="48"/>
      <c r="F13" s="48" t="s">
        <v>305</v>
      </c>
      <c r="H13" s="48"/>
      <c r="I13" s="26" t="s">
        <v>304</v>
      </c>
      <c r="J13" s="49"/>
      <c r="K13" s="50"/>
      <c r="L13" s="26"/>
    </row>
    <row r="14" spans="1:12">
      <c r="A14" s="26"/>
      <c r="B14" s="26"/>
      <c r="C14" s="26"/>
      <c r="D14" s="26"/>
      <c r="E14" s="26"/>
      <c r="F14" s="48" t="s">
        <v>303</v>
      </c>
      <c r="H14" s="125"/>
      <c r="I14" s="125"/>
      <c r="J14" s="49"/>
      <c r="K14" s="26"/>
      <c r="L14" s="26"/>
    </row>
    <row r="16" spans="1:12" ht="18" customHeight="1">
      <c r="A16" s="125" t="s">
        <v>302</v>
      </c>
    </row>
    <row r="17" spans="1:12" ht="18" customHeight="1">
      <c r="A17" s="167" t="s">
        <v>301</v>
      </c>
      <c r="B17" s="168"/>
      <c r="C17" s="168"/>
      <c r="D17" s="168"/>
      <c r="E17" s="168"/>
      <c r="F17" s="168"/>
      <c r="G17" s="168"/>
      <c r="H17" s="168"/>
      <c r="I17" s="168"/>
      <c r="J17" s="168"/>
      <c r="K17" s="168"/>
      <c r="L17" s="168"/>
    </row>
  </sheetData>
  <mergeCells count="17">
    <mergeCell ref="A17:L17"/>
    <mergeCell ref="A7:B7"/>
    <mergeCell ref="A8:B8"/>
    <mergeCell ref="A9:B9"/>
    <mergeCell ref="A10:B10"/>
    <mergeCell ref="A11:B11"/>
    <mergeCell ref="A12:B12"/>
    <mergeCell ref="A5:B6"/>
    <mergeCell ref="C5:D5"/>
    <mergeCell ref="E5:F5"/>
    <mergeCell ref="G5:H5"/>
    <mergeCell ref="I5:J5"/>
    <mergeCell ref="A1:B1"/>
    <mergeCell ref="A2:B2"/>
    <mergeCell ref="C2:H2"/>
    <mergeCell ref="A3:J3"/>
    <mergeCell ref="A4:J4"/>
  </mergeCells>
  <phoneticPr fontId="9" type="noConversion"/>
  <printOptions horizontalCentered="1"/>
  <pageMargins left="0.55118110236220474" right="0.55118110236220474" top="0.74" bottom="0.98425196850393704"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9"/>
  <sheetViews>
    <sheetView zoomScale="75" workbookViewId="0">
      <selection activeCell="O22" sqref="O22"/>
    </sheetView>
  </sheetViews>
  <sheetFormatPr defaultColWidth="12.75" defaultRowHeight="20.100000000000001" customHeight="1"/>
  <cols>
    <col min="1" max="1" width="23" style="86" customWidth="1"/>
    <col min="2" max="9" width="14.625" style="86" customWidth="1"/>
    <col min="10" max="10" width="16.625" style="86" customWidth="1"/>
    <col min="11" max="13" width="14.625" style="86" customWidth="1"/>
    <col min="14" max="16384" width="12.75" style="86"/>
  </cols>
  <sheetData>
    <row r="1" spans="1:13" s="64" customFormat="1" ht="20.100000000000001" customHeight="1">
      <c r="A1" s="63" t="s">
        <v>173</v>
      </c>
      <c r="K1" s="63" t="s">
        <v>174</v>
      </c>
      <c r="L1" s="179" t="s">
        <v>175</v>
      </c>
      <c r="M1" s="180"/>
    </row>
    <row r="2" spans="1:13" s="64" customFormat="1" ht="20.100000000000001" customHeight="1">
      <c r="A2" s="63" t="s">
        <v>176</v>
      </c>
      <c r="B2" s="65" t="s">
        <v>177</v>
      </c>
      <c r="C2" s="66"/>
      <c r="D2" s="66"/>
      <c r="E2" s="66"/>
      <c r="F2" s="66"/>
      <c r="G2" s="66"/>
      <c r="H2" s="66"/>
      <c r="I2" s="66"/>
      <c r="J2" s="66"/>
      <c r="K2" s="63" t="s">
        <v>178</v>
      </c>
      <c r="L2" s="179" t="s">
        <v>328</v>
      </c>
      <c r="M2" s="180"/>
    </row>
    <row r="3" spans="1:13" s="64" customFormat="1" ht="27.75" customHeight="1">
      <c r="A3" s="67" t="s">
        <v>329</v>
      </c>
      <c r="D3" s="181" t="s">
        <v>330</v>
      </c>
      <c r="E3" s="181"/>
      <c r="F3" s="181"/>
      <c r="G3" s="181"/>
      <c r="H3" s="181"/>
      <c r="I3" s="181"/>
      <c r="J3" s="181"/>
    </row>
    <row r="4" spans="1:13" s="64" customFormat="1" ht="20.100000000000001" customHeight="1">
      <c r="A4" s="67"/>
      <c r="B4" s="68"/>
      <c r="C4" s="68"/>
      <c r="D4" s="69"/>
      <c r="E4" s="68"/>
      <c r="F4" s="68"/>
      <c r="G4" s="68"/>
      <c r="H4" s="68"/>
      <c r="I4" s="68"/>
      <c r="J4" s="68"/>
    </row>
    <row r="5" spans="1:13" s="64" customFormat="1" ht="19.5" customHeight="1" thickBot="1">
      <c r="A5" s="70"/>
      <c r="B5" s="70"/>
      <c r="C5" s="70"/>
      <c r="D5" s="70"/>
      <c r="F5" s="182" t="s">
        <v>358</v>
      </c>
      <c r="G5" s="182"/>
      <c r="H5" s="70"/>
      <c r="I5" s="70"/>
      <c r="J5" s="70"/>
      <c r="M5" s="64" t="s">
        <v>182</v>
      </c>
    </row>
    <row r="6" spans="1:13" s="64" customFormat="1" ht="24" customHeight="1">
      <c r="A6" s="71" t="s">
        <v>183</v>
      </c>
      <c r="B6" s="177" t="s">
        <v>184</v>
      </c>
      <c r="C6" s="175" t="s">
        <v>331</v>
      </c>
      <c r="D6" s="175" t="s">
        <v>332</v>
      </c>
      <c r="E6" s="175" t="s">
        <v>333</v>
      </c>
      <c r="F6" s="175" t="s">
        <v>188</v>
      </c>
      <c r="G6" s="175" t="s">
        <v>189</v>
      </c>
      <c r="H6" s="175" t="s">
        <v>334</v>
      </c>
      <c r="I6" s="175" t="s">
        <v>191</v>
      </c>
      <c r="J6" s="175" t="s">
        <v>335</v>
      </c>
      <c r="K6" s="175" t="s">
        <v>336</v>
      </c>
      <c r="L6" s="175" t="s">
        <v>337</v>
      </c>
      <c r="M6" s="175" t="s">
        <v>338</v>
      </c>
    </row>
    <row r="7" spans="1:13" s="64" customFormat="1" ht="24" customHeight="1" thickBot="1">
      <c r="A7" s="72" t="s">
        <v>339</v>
      </c>
      <c r="B7" s="178"/>
      <c r="C7" s="176"/>
      <c r="D7" s="176"/>
      <c r="E7" s="176"/>
      <c r="F7" s="176"/>
      <c r="G7" s="176"/>
      <c r="H7" s="176"/>
      <c r="I7" s="176"/>
      <c r="J7" s="176"/>
      <c r="K7" s="176"/>
      <c r="L7" s="176"/>
      <c r="M7" s="176"/>
    </row>
    <row r="8" spans="1:13" s="64" customFormat="1" ht="20.100000000000001" customHeight="1">
      <c r="A8" s="73" t="s">
        <v>143</v>
      </c>
      <c r="B8" s="74">
        <f>SUM(B9:B13)</f>
        <v>550.64999999999986</v>
      </c>
      <c r="C8" s="75">
        <f>SUM(C9:C13)</f>
        <v>27.14</v>
      </c>
      <c r="D8" s="76">
        <v>0</v>
      </c>
      <c r="E8" s="75">
        <f t="shared" ref="E8:M8" si="0">SUM(E9:E12)</f>
        <v>2.7800000000000002</v>
      </c>
      <c r="F8" s="75">
        <f t="shared" si="0"/>
        <v>0.1</v>
      </c>
      <c r="G8" s="75">
        <f t="shared" si="0"/>
        <v>11.8</v>
      </c>
      <c r="H8" s="75">
        <f t="shared" si="0"/>
        <v>77.72</v>
      </c>
      <c r="I8" s="75">
        <f t="shared" si="0"/>
        <v>0.76</v>
      </c>
      <c r="J8" s="75">
        <f t="shared" si="0"/>
        <v>0.47</v>
      </c>
      <c r="K8" s="75">
        <f t="shared" si="0"/>
        <v>0.63</v>
      </c>
      <c r="L8" s="75">
        <f t="shared" si="0"/>
        <v>14.53</v>
      </c>
      <c r="M8" s="75">
        <f t="shared" si="0"/>
        <v>3.6300000000000003</v>
      </c>
    </row>
    <row r="9" spans="1:13" s="64" customFormat="1" ht="20.100000000000001" customHeight="1">
      <c r="A9" s="77" t="s">
        <v>340</v>
      </c>
      <c r="B9" s="78">
        <f>SUM(C9:M9,B19:L19)</f>
        <v>293.39999999999992</v>
      </c>
      <c r="C9" s="79">
        <v>17.04</v>
      </c>
      <c r="D9" s="80">
        <v>0</v>
      </c>
      <c r="E9" s="79">
        <v>2.13</v>
      </c>
      <c r="F9" s="79">
        <v>0.1</v>
      </c>
      <c r="G9" s="79">
        <v>3.54</v>
      </c>
      <c r="H9" s="79">
        <v>33.409999999999997</v>
      </c>
      <c r="I9" s="79">
        <v>0.15</v>
      </c>
      <c r="J9" s="79">
        <v>0.24</v>
      </c>
      <c r="K9" s="79">
        <v>0.3</v>
      </c>
      <c r="L9" s="79">
        <v>8.86</v>
      </c>
      <c r="M9" s="79">
        <v>3.22</v>
      </c>
    </row>
    <row r="10" spans="1:13" s="64" customFormat="1" ht="20.100000000000001" customHeight="1">
      <c r="A10" s="77" t="s">
        <v>145</v>
      </c>
      <c r="B10" s="78">
        <f>SUM(C10:M10,B20:L20)</f>
        <v>134.47999999999999</v>
      </c>
      <c r="C10" s="79">
        <v>7.98</v>
      </c>
      <c r="D10" s="80">
        <v>0</v>
      </c>
      <c r="E10" s="79">
        <v>0.49</v>
      </c>
      <c r="F10" s="80">
        <v>0</v>
      </c>
      <c r="G10" s="79">
        <v>3.47</v>
      </c>
      <c r="H10" s="79">
        <v>14.26</v>
      </c>
      <c r="I10" s="80">
        <v>0</v>
      </c>
      <c r="J10" s="79">
        <v>0.05</v>
      </c>
      <c r="K10" s="79">
        <v>0.19</v>
      </c>
      <c r="L10" s="79">
        <v>2.1800000000000002</v>
      </c>
      <c r="M10" s="80">
        <v>0</v>
      </c>
    </row>
    <row r="11" spans="1:13" s="64" customFormat="1" ht="20.100000000000001" customHeight="1">
      <c r="A11" s="77" t="s">
        <v>341</v>
      </c>
      <c r="B11" s="78">
        <f>SUM(C11:M11,B21:L21)</f>
        <v>65.929999999999993</v>
      </c>
      <c r="C11" s="79">
        <v>0.27</v>
      </c>
      <c r="D11" s="80">
        <v>0</v>
      </c>
      <c r="E11" s="79">
        <v>0.08</v>
      </c>
      <c r="F11" s="80">
        <v>0</v>
      </c>
      <c r="G11" s="79">
        <v>0.46</v>
      </c>
      <c r="H11" s="79">
        <v>17.38</v>
      </c>
      <c r="I11" s="79">
        <v>0.27</v>
      </c>
      <c r="J11" s="79">
        <v>0.18</v>
      </c>
      <c r="K11" s="79">
        <v>0.12</v>
      </c>
      <c r="L11" s="79">
        <v>2.15</v>
      </c>
      <c r="M11" s="79">
        <v>0.33</v>
      </c>
    </row>
    <row r="12" spans="1:13" s="64" customFormat="1" ht="20.100000000000001" customHeight="1">
      <c r="A12" s="77" t="s">
        <v>147</v>
      </c>
      <c r="B12" s="78">
        <f>SUM(C12:M12,B22:L22)</f>
        <v>56.839999999999996</v>
      </c>
      <c r="C12" s="79">
        <v>1.85</v>
      </c>
      <c r="D12" s="80">
        <v>0</v>
      </c>
      <c r="E12" s="79">
        <v>0.08</v>
      </c>
      <c r="F12" s="80">
        <v>0</v>
      </c>
      <c r="G12" s="79">
        <v>4.33</v>
      </c>
      <c r="H12" s="79">
        <v>12.67</v>
      </c>
      <c r="I12" s="79">
        <v>0.34</v>
      </c>
      <c r="J12" s="80">
        <v>0</v>
      </c>
      <c r="K12" s="79">
        <v>0.02</v>
      </c>
      <c r="L12" s="79">
        <v>1.34</v>
      </c>
      <c r="M12" s="79">
        <v>0.08</v>
      </c>
    </row>
    <row r="13" spans="1:13" s="64" customFormat="1" ht="20.100000000000001" customHeight="1" thickBot="1">
      <c r="A13" s="81" t="s">
        <v>149</v>
      </c>
      <c r="B13" s="82">
        <v>0</v>
      </c>
      <c r="C13" s="83">
        <v>0</v>
      </c>
      <c r="D13" s="83">
        <v>0</v>
      </c>
      <c r="E13" s="83">
        <v>0</v>
      </c>
      <c r="F13" s="83">
        <v>0</v>
      </c>
      <c r="G13" s="83">
        <v>0</v>
      </c>
      <c r="H13" s="83">
        <v>0</v>
      </c>
      <c r="I13" s="83">
        <v>0</v>
      </c>
      <c r="J13" s="83">
        <v>0</v>
      </c>
      <c r="K13" s="83">
        <v>0</v>
      </c>
      <c r="L13" s="83">
        <v>0</v>
      </c>
      <c r="M13" s="83">
        <v>0</v>
      </c>
    </row>
    <row r="14" spans="1:13" ht="20.100000000000001" customHeight="1">
      <c r="A14" s="84"/>
      <c r="B14" s="85"/>
      <c r="C14" s="85"/>
      <c r="D14" s="85"/>
      <c r="E14" s="85"/>
      <c r="F14" s="85"/>
      <c r="G14" s="85"/>
      <c r="H14" s="85"/>
      <c r="I14" s="85"/>
      <c r="J14" s="85"/>
    </row>
    <row r="15" spans="1:13" ht="20.100000000000001" customHeight="1" thickBot="1">
      <c r="A15" s="84"/>
      <c r="B15" s="85"/>
      <c r="C15" s="85"/>
      <c r="D15" s="85"/>
      <c r="E15" s="85"/>
      <c r="F15" s="85"/>
      <c r="G15" s="85"/>
      <c r="H15" s="85"/>
      <c r="I15" s="85"/>
      <c r="J15" s="85"/>
    </row>
    <row r="16" spans="1:13" s="64" customFormat="1" ht="24" customHeight="1">
      <c r="A16" s="71" t="s">
        <v>183</v>
      </c>
      <c r="B16" s="177" t="s">
        <v>342</v>
      </c>
      <c r="C16" s="175" t="s">
        <v>343</v>
      </c>
      <c r="D16" s="175" t="s">
        <v>344</v>
      </c>
      <c r="E16" s="175" t="s">
        <v>345</v>
      </c>
      <c r="F16" s="175" t="s">
        <v>207</v>
      </c>
      <c r="G16" s="175" t="s">
        <v>346</v>
      </c>
      <c r="H16" s="175" t="s">
        <v>347</v>
      </c>
      <c r="I16" s="175" t="s">
        <v>348</v>
      </c>
      <c r="J16" s="175" t="s">
        <v>211</v>
      </c>
      <c r="K16" s="175" t="s">
        <v>349</v>
      </c>
      <c r="L16" s="175" t="s">
        <v>213</v>
      </c>
    </row>
    <row r="17" spans="1:12" s="64" customFormat="1" ht="24" customHeight="1" thickBot="1">
      <c r="A17" s="72" t="s">
        <v>339</v>
      </c>
      <c r="B17" s="178"/>
      <c r="C17" s="176"/>
      <c r="D17" s="176"/>
      <c r="E17" s="176"/>
      <c r="F17" s="176"/>
      <c r="G17" s="176"/>
      <c r="H17" s="176"/>
      <c r="I17" s="176"/>
      <c r="J17" s="176"/>
      <c r="K17" s="176"/>
      <c r="L17" s="176"/>
    </row>
    <row r="18" spans="1:12" ht="20.100000000000001" customHeight="1">
      <c r="A18" s="73" t="s">
        <v>350</v>
      </c>
      <c r="B18" s="87">
        <v>0</v>
      </c>
      <c r="C18" s="88">
        <f>SUM(C19:C23)</f>
        <v>71.430000000000007</v>
      </c>
      <c r="D18" s="88">
        <f t="shared" ref="D18:L18" si="1">SUM(D19:D23)</f>
        <v>20.14</v>
      </c>
      <c r="E18" s="88">
        <f t="shared" si="1"/>
        <v>21.250000000000004</v>
      </c>
      <c r="F18" s="76">
        <v>0</v>
      </c>
      <c r="G18" s="88">
        <f t="shared" si="1"/>
        <v>145.19999999999999</v>
      </c>
      <c r="H18" s="76">
        <v>0</v>
      </c>
      <c r="I18" s="88">
        <f t="shared" si="1"/>
        <v>103.88</v>
      </c>
      <c r="J18" s="76">
        <v>0</v>
      </c>
      <c r="K18" s="88">
        <f t="shared" si="1"/>
        <v>17.939999999999998</v>
      </c>
      <c r="L18" s="88">
        <f t="shared" si="1"/>
        <v>31.25</v>
      </c>
    </row>
    <row r="19" spans="1:12" ht="20.100000000000001" customHeight="1">
      <c r="A19" s="77" t="s">
        <v>351</v>
      </c>
      <c r="B19" s="89">
        <v>0</v>
      </c>
      <c r="C19" s="90">
        <v>41.11</v>
      </c>
      <c r="D19" s="79">
        <v>12.03</v>
      </c>
      <c r="E19" s="90">
        <v>15.23</v>
      </c>
      <c r="F19" s="80">
        <v>0</v>
      </c>
      <c r="G19" s="90">
        <v>89.03</v>
      </c>
      <c r="H19" s="80">
        <v>0</v>
      </c>
      <c r="I19" s="90">
        <v>41.66</v>
      </c>
      <c r="J19" s="80">
        <v>0</v>
      </c>
      <c r="K19" s="90">
        <v>7.77</v>
      </c>
      <c r="L19" s="79">
        <v>17.579999999999998</v>
      </c>
    </row>
    <row r="20" spans="1:12" ht="20.100000000000001" customHeight="1">
      <c r="A20" s="77" t="s">
        <v>352</v>
      </c>
      <c r="B20" s="89">
        <v>0</v>
      </c>
      <c r="C20" s="90">
        <v>24.75</v>
      </c>
      <c r="D20" s="79">
        <v>3.52</v>
      </c>
      <c r="E20" s="90">
        <v>0.92</v>
      </c>
      <c r="F20" s="80">
        <v>0</v>
      </c>
      <c r="G20" s="90">
        <v>52.94</v>
      </c>
      <c r="H20" s="80">
        <v>0</v>
      </c>
      <c r="I20" s="90">
        <v>15.29</v>
      </c>
      <c r="J20" s="80">
        <v>0</v>
      </c>
      <c r="K20" s="90">
        <v>4.7</v>
      </c>
      <c r="L20" s="79">
        <v>3.74</v>
      </c>
    </row>
    <row r="21" spans="1:12" ht="20.100000000000001" customHeight="1">
      <c r="A21" s="77" t="s">
        <v>353</v>
      </c>
      <c r="B21" s="89">
        <v>0</v>
      </c>
      <c r="C21" s="90">
        <v>2.14</v>
      </c>
      <c r="D21" s="79">
        <v>1.7</v>
      </c>
      <c r="E21" s="90">
        <v>2.2599999999999998</v>
      </c>
      <c r="F21" s="80">
        <v>0</v>
      </c>
      <c r="G21" s="90">
        <v>1.57</v>
      </c>
      <c r="H21" s="80">
        <v>0</v>
      </c>
      <c r="I21" s="90">
        <v>30.11</v>
      </c>
      <c r="J21" s="80">
        <v>0</v>
      </c>
      <c r="K21" s="90">
        <v>3.02</v>
      </c>
      <c r="L21" s="79">
        <v>3.89</v>
      </c>
    </row>
    <row r="22" spans="1:12" ht="20.100000000000001" customHeight="1">
      <c r="A22" s="77" t="s">
        <v>354</v>
      </c>
      <c r="B22" s="89">
        <v>0</v>
      </c>
      <c r="C22" s="90">
        <v>3.43</v>
      </c>
      <c r="D22" s="79">
        <v>2.89</v>
      </c>
      <c r="E22" s="90">
        <v>2.84</v>
      </c>
      <c r="F22" s="80">
        <v>0</v>
      </c>
      <c r="G22" s="90">
        <v>1.66</v>
      </c>
      <c r="H22" s="80">
        <v>0</v>
      </c>
      <c r="I22" s="90">
        <v>16.82</v>
      </c>
      <c r="J22" s="80">
        <v>0</v>
      </c>
      <c r="K22" s="90">
        <v>2.4500000000000002</v>
      </c>
      <c r="L22" s="79">
        <v>6.04</v>
      </c>
    </row>
    <row r="23" spans="1:12" ht="20.100000000000001" customHeight="1" thickBot="1">
      <c r="A23" s="81" t="s">
        <v>149</v>
      </c>
      <c r="B23" s="82">
        <v>0</v>
      </c>
      <c r="C23" s="83">
        <v>0</v>
      </c>
      <c r="D23" s="83">
        <v>0</v>
      </c>
      <c r="E23" s="83">
        <v>0</v>
      </c>
      <c r="F23" s="83">
        <v>0</v>
      </c>
      <c r="G23" s="83">
        <v>0</v>
      </c>
      <c r="H23" s="83">
        <v>0</v>
      </c>
      <c r="I23" s="83">
        <v>0</v>
      </c>
      <c r="J23" s="83">
        <v>0</v>
      </c>
      <c r="K23" s="83">
        <v>0</v>
      </c>
      <c r="L23" s="83">
        <v>0</v>
      </c>
    </row>
    <row r="24" spans="1:12" ht="20.100000000000001" customHeight="1">
      <c r="A24" s="84"/>
      <c r="B24" s="85"/>
      <c r="C24" s="85"/>
      <c r="D24" s="85"/>
      <c r="E24" s="85"/>
      <c r="F24" s="85"/>
      <c r="G24" s="85"/>
      <c r="H24" s="85"/>
      <c r="I24" s="85"/>
      <c r="J24" s="85"/>
    </row>
    <row r="25" spans="1:12" ht="20.100000000000001" customHeight="1">
      <c r="A25" s="84" t="s">
        <v>217</v>
      </c>
      <c r="B25" s="85"/>
      <c r="C25" s="85" t="s">
        <v>218</v>
      </c>
      <c r="D25" s="85"/>
      <c r="F25" s="85" t="s">
        <v>355</v>
      </c>
      <c r="H25" s="85"/>
      <c r="I25" s="85"/>
      <c r="J25" s="91" t="s">
        <v>356</v>
      </c>
    </row>
    <row r="26" spans="1:12" ht="20.100000000000001" customHeight="1">
      <c r="A26" s="84"/>
      <c r="B26" s="85"/>
      <c r="C26" s="85"/>
      <c r="D26" s="85"/>
      <c r="F26" s="85" t="s">
        <v>221</v>
      </c>
      <c r="G26" s="85"/>
      <c r="H26" s="85"/>
      <c r="I26" s="85"/>
      <c r="J26" s="85"/>
    </row>
    <row r="27" spans="1:12" ht="20.100000000000001" customHeight="1">
      <c r="A27" s="84"/>
      <c r="B27" s="85"/>
      <c r="C27" s="85"/>
      <c r="D27" s="85"/>
      <c r="E27" s="85"/>
      <c r="F27" s="85"/>
      <c r="G27" s="85"/>
      <c r="H27" s="85"/>
      <c r="I27" s="85"/>
      <c r="J27" s="85"/>
    </row>
    <row r="28" spans="1:12" ht="20.100000000000001" customHeight="1">
      <c r="A28" s="128" t="s">
        <v>357</v>
      </c>
      <c r="B28" s="36"/>
      <c r="C28" s="36"/>
      <c r="D28" s="36"/>
      <c r="E28" s="36"/>
      <c r="F28" s="36"/>
      <c r="G28" s="36"/>
      <c r="H28" s="36"/>
      <c r="I28" s="36"/>
    </row>
    <row r="29" spans="1:12" ht="20.100000000000001" customHeight="1">
      <c r="A29" s="167" t="s">
        <v>157</v>
      </c>
      <c r="B29" s="168"/>
      <c r="C29" s="168"/>
      <c r="D29" s="168"/>
      <c r="E29" s="168"/>
      <c r="F29" s="168"/>
      <c r="G29" s="168"/>
      <c r="H29" s="168"/>
      <c r="I29" s="168"/>
    </row>
  </sheetData>
  <mergeCells count="28">
    <mergeCell ref="B6:B7"/>
    <mergeCell ref="C6:C7"/>
    <mergeCell ref="D6:D7"/>
    <mergeCell ref="E6:E7"/>
    <mergeCell ref="F6:F7"/>
    <mergeCell ref="M6:M7"/>
    <mergeCell ref="L1:M1"/>
    <mergeCell ref="L2:M2"/>
    <mergeCell ref="D3:J3"/>
    <mergeCell ref="F5:G5"/>
    <mergeCell ref="G6:G7"/>
    <mergeCell ref="H6:H7"/>
    <mergeCell ref="I6:I7"/>
    <mergeCell ref="J6:J7"/>
    <mergeCell ref="K6:K7"/>
    <mergeCell ref="L6:L7"/>
    <mergeCell ref="A29:I29"/>
    <mergeCell ref="B16:B17"/>
    <mergeCell ref="C16:C17"/>
    <mergeCell ref="D16:D17"/>
    <mergeCell ref="E16:E17"/>
    <mergeCell ref="F16:F17"/>
    <mergeCell ref="G16:G17"/>
    <mergeCell ref="H16:H17"/>
    <mergeCell ref="I16:I17"/>
    <mergeCell ref="J16:J17"/>
    <mergeCell ref="K16:K17"/>
    <mergeCell ref="L16:L17"/>
  </mergeCells>
  <phoneticPr fontId="9" type="noConversion"/>
  <printOptions horizontalCentered="1" verticalCentered="1"/>
  <pageMargins left="0.27559055118110237" right="0.35433070866141736" top="0.19685039370078741" bottom="0.47244094488188981" header="0.15748031496062992" footer="0.19685039370078741"/>
  <pageSetup paperSize="9" scale="79"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zoomScale="75" workbookViewId="0">
      <selection activeCell="T26" sqref="T26"/>
    </sheetView>
  </sheetViews>
  <sheetFormatPr defaultColWidth="12.75" defaultRowHeight="20.100000000000001" customHeight="1"/>
  <cols>
    <col min="1" max="1" width="17.375" style="107" customWidth="1"/>
    <col min="2" max="17" width="10.625" style="107" customWidth="1"/>
    <col min="18" max="16384" width="12.75" style="107"/>
  </cols>
  <sheetData>
    <row r="1" spans="1:17" s="93" customFormat="1" ht="20.100000000000001" customHeight="1">
      <c r="A1" s="92" t="s">
        <v>173</v>
      </c>
      <c r="O1" s="92" t="s">
        <v>174</v>
      </c>
      <c r="P1" s="183" t="s">
        <v>360</v>
      </c>
      <c r="Q1" s="184"/>
    </row>
    <row r="2" spans="1:17" s="93" customFormat="1" ht="20.100000000000001" customHeight="1">
      <c r="A2" s="92" t="s">
        <v>361</v>
      </c>
      <c r="B2" s="94" t="s">
        <v>362</v>
      </c>
      <c r="C2" s="95"/>
      <c r="D2" s="95"/>
      <c r="E2" s="95"/>
      <c r="F2" s="95"/>
      <c r="G2" s="95"/>
      <c r="H2" s="95"/>
      <c r="I2" s="95"/>
      <c r="J2" s="95"/>
      <c r="K2" s="95"/>
      <c r="L2" s="95"/>
      <c r="M2" s="95"/>
      <c r="O2" s="92" t="s">
        <v>178</v>
      </c>
      <c r="P2" s="185" t="s">
        <v>363</v>
      </c>
      <c r="Q2" s="186"/>
    </row>
    <row r="3" spans="1:17" s="93" customFormat="1" ht="27.75" customHeight="1">
      <c r="A3" s="96" t="s">
        <v>364</v>
      </c>
      <c r="D3" s="187" t="s">
        <v>365</v>
      </c>
      <c r="E3" s="187"/>
      <c r="F3" s="187"/>
      <c r="G3" s="187"/>
      <c r="H3" s="187"/>
      <c r="I3" s="187"/>
      <c r="J3" s="187"/>
      <c r="K3" s="187"/>
      <c r="L3" s="187"/>
      <c r="M3" s="187"/>
      <c r="N3" s="187"/>
      <c r="O3" s="97"/>
      <c r="P3" s="97"/>
      <c r="Q3" s="98"/>
    </row>
    <row r="4" spans="1:17" s="93" customFormat="1" ht="20.100000000000001" customHeight="1">
      <c r="A4" s="96"/>
      <c r="B4" s="98"/>
      <c r="C4" s="98"/>
      <c r="D4" s="99"/>
      <c r="E4" s="98"/>
      <c r="F4" s="98"/>
      <c r="G4" s="98"/>
      <c r="H4" s="98"/>
      <c r="I4" s="98"/>
      <c r="J4" s="98"/>
      <c r="K4" s="98"/>
      <c r="L4" s="98"/>
      <c r="M4" s="98"/>
      <c r="N4" s="98"/>
      <c r="O4" s="98"/>
      <c r="P4" s="98"/>
      <c r="Q4" s="98"/>
    </row>
    <row r="5" spans="1:17" s="93" customFormat="1" ht="19.5" customHeight="1" thickBot="1">
      <c r="A5" s="100"/>
      <c r="B5" s="100"/>
      <c r="C5" s="100"/>
      <c r="D5" s="100"/>
      <c r="F5" s="100"/>
      <c r="G5" s="100"/>
      <c r="H5" s="188" t="s">
        <v>358</v>
      </c>
      <c r="I5" s="188"/>
      <c r="J5" s="188"/>
      <c r="K5" s="100"/>
      <c r="L5" s="100"/>
      <c r="M5" s="100"/>
      <c r="N5" s="100"/>
      <c r="O5" s="100"/>
      <c r="P5" s="100" t="s">
        <v>182</v>
      </c>
      <c r="Q5" s="100"/>
    </row>
    <row r="6" spans="1:17" s="93" customFormat="1" ht="24" customHeight="1">
      <c r="A6" s="189" t="s">
        <v>366</v>
      </c>
      <c r="B6" s="191" t="s">
        <v>367</v>
      </c>
      <c r="C6" s="193" t="s">
        <v>232</v>
      </c>
      <c r="D6" s="194"/>
      <c r="E6" s="194"/>
      <c r="F6" s="194"/>
      <c r="G6" s="194"/>
      <c r="H6" s="194"/>
      <c r="I6" s="194"/>
      <c r="J6" s="194"/>
      <c r="K6" s="195"/>
      <c r="L6" s="196" t="s">
        <v>233</v>
      </c>
      <c r="M6" s="197"/>
      <c r="N6" s="197"/>
      <c r="O6" s="197"/>
      <c r="P6" s="197"/>
      <c r="Q6" s="198"/>
    </row>
    <row r="7" spans="1:17" s="93" customFormat="1" ht="50.1" customHeight="1" thickBot="1">
      <c r="A7" s="190"/>
      <c r="B7" s="192"/>
      <c r="C7" s="101" t="s">
        <v>368</v>
      </c>
      <c r="D7" s="101" t="s">
        <v>369</v>
      </c>
      <c r="E7" s="101" t="s">
        <v>370</v>
      </c>
      <c r="F7" s="101" t="s">
        <v>371</v>
      </c>
      <c r="G7" s="101" t="s">
        <v>238</v>
      </c>
      <c r="H7" s="101" t="s">
        <v>239</v>
      </c>
      <c r="I7" s="102" t="s">
        <v>372</v>
      </c>
      <c r="J7" s="102" t="s">
        <v>241</v>
      </c>
      <c r="K7" s="101" t="s">
        <v>242</v>
      </c>
      <c r="L7" s="101" t="s">
        <v>234</v>
      </c>
      <c r="M7" s="101" t="s">
        <v>243</v>
      </c>
      <c r="N7" s="101" t="s">
        <v>244</v>
      </c>
      <c r="O7" s="101" t="s">
        <v>245</v>
      </c>
      <c r="P7" s="101" t="s">
        <v>246</v>
      </c>
      <c r="Q7" s="101" t="s">
        <v>247</v>
      </c>
    </row>
    <row r="8" spans="1:17" ht="24.95" customHeight="1">
      <c r="A8" s="73" t="s">
        <v>143</v>
      </c>
      <c r="B8" s="103">
        <f t="shared" ref="B8:B13" si="0">C8+L8</f>
        <v>3203.0699999999997</v>
      </c>
      <c r="C8" s="104">
        <f t="shared" ref="C8:C13" si="1">SUM(D8:K8)</f>
        <v>716.85</v>
      </c>
      <c r="D8" s="104">
        <f>SUM(D9:D13)</f>
        <v>60.72</v>
      </c>
      <c r="E8" s="104">
        <f>SUM(E9:E13)</f>
        <v>8.5</v>
      </c>
      <c r="F8" s="105">
        <f t="shared" ref="F8:K8" si="2">SUM(F9:F13)</f>
        <v>0</v>
      </c>
      <c r="G8" s="105">
        <f>SUM(G9:G13)</f>
        <v>0</v>
      </c>
      <c r="H8" s="105">
        <f>SUM(H9:H13)</f>
        <v>0</v>
      </c>
      <c r="I8" s="104">
        <f t="shared" si="2"/>
        <v>550.65</v>
      </c>
      <c r="J8" s="104">
        <f t="shared" si="2"/>
        <v>19.949999999999996</v>
      </c>
      <c r="K8" s="104">
        <f t="shared" si="2"/>
        <v>77.03</v>
      </c>
      <c r="L8" s="104">
        <f t="shared" ref="L8:L13" si="3">SUM(M8:Q8)</f>
        <v>2486.2199999999998</v>
      </c>
      <c r="M8" s="106">
        <f>SUM(M9:M13)</f>
        <v>24.659999999999997</v>
      </c>
      <c r="N8" s="106">
        <f>SUM(N9:N13)</f>
        <v>2133.44</v>
      </c>
      <c r="O8" s="106">
        <f>SUM(O9:O13)</f>
        <v>167.42</v>
      </c>
      <c r="P8" s="105">
        <f>SUM(P9:P13)</f>
        <v>0</v>
      </c>
      <c r="Q8" s="106">
        <f>SUM(Q9:Q13)</f>
        <v>160.69999999999999</v>
      </c>
    </row>
    <row r="9" spans="1:17" ht="24.95" customHeight="1">
      <c r="A9" s="77" t="s">
        <v>373</v>
      </c>
      <c r="B9" s="108">
        <f t="shared" si="0"/>
        <v>1200.47</v>
      </c>
      <c r="C9" s="109">
        <f t="shared" si="1"/>
        <v>339.93</v>
      </c>
      <c r="D9" s="109">
        <v>30.74</v>
      </c>
      <c r="E9" s="110">
        <v>3.82</v>
      </c>
      <c r="F9" s="111">
        <v>0</v>
      </c>
      <c r="G9" s="111">
        <v>0</v>
      </c>
      <c r="H9" s="111">
        <v>0</v>
      </c>
      <c r="I9" s="110">
        <v>293.39999999999998</v>
      </c>
      <c r="J9" s="110">
        <v>10.039999999999999</v>
      </c>
      <c r="K9" s="110">
        <v>1.93</v>
      </c>
      <c r="L9" s="109">
        <f t="shared" si="3"/>
        <v>860.54</v>
      </c>
      <c r="M9" s="110">
        <v>9.64</v>
      </c>
      <c r="N9" s="109">
        <v>602.76</v>
      </c>
      <c r="O9" s="110">
        <v>115.16</v>
      </c>
      <c r="P9" s="111">
        <v>0</v>
      </c>
      <c r="Q9" s="110">
        <v>132.97999999999999</v>
      </c>
    </row>
    <row r="10" spans="1:17" ht="24.95" customHeight="1">
      <c r="A10" s="77" t="s">
        <v>374</v>
      </c>
      <c r="B10" s="108">
        <f t="shared" si="0"/>
        <v>774.43</v>
      </c>
      <c r="C10" s="109">
        <f t="shared" si="1"/>
        <v>227.94999999999996</v>
      </c>
      <c r="D10" s="109">
        <v>16.739999999999998</v>
      </c>
      <c r="E10" s="110">
        <v>1.9</v>
      </c>
      <c r="F10" s="111">
        <v>0</v>
      </c>
      <c r="G10" s="111">
        <v>0</v>
      </c>
      <c r="H10" s="111">
        <v>0</v>
      </c>
      <c r="I10" s="110">
        <v>134.47999999999999</v>
      </c>
      <c r="J10" s="110">
        <v>2.4500000000000002</v>
      </c>
      <c r="K10" s="110">
        <v>72.38</v>
      </c>
      <c r="L10" s="109">
        <f t="shared" si="3"/>
        <v>546.48</v>
      </c>
      <c r="M10" s="110">
        <v>4.25</v>
      </c>
      <c r="N10" s="109">
        <v>484.67</v>
      </c>
      <c r="O10" s="110">
        <v>52.26</v>
      </c>
      <c r="P10" s="111">
        <v>0</v>
      </c>
      <c r="Q10" s="110">
        <v>5.3</v>
      </c>
    </row>
    <row r="11" spans="1:17" ht="24.95" customHeight="1">
      <c r="A11" s="77" t="s">
        <v>375</v>
      </c>
      <c r="B11" s="108">
        <f t="shared" si="0"/>
        <v>528.4</v>
      </c>
      <c r="C11" s="109">
        <f t="shared" si="1"/>
        <v>79.95</v>
      </c>
      <c r="D11" s="109">
        <v>7.04</v>
      </c>
      <c r="E11" s="110">
        <v>0.69</v>
      </c>
      <c r="F11" s="111">
        <v>0</v>
      </c>
      <c r="G11" s="111">
        <v>0</v>
      </c>
      <c r="H11" s="111">
        <v>0</v>
      </c>
      <c r="I11" s="110">
        <v>65.930000000000007</v>
      </c>
      <c r="J11" s="110">
        <v>4.99</v>
      </c>
      <c r="K11" s="110">
        <v>1.3</v>
      </c>
      <c r="L11" s="109">
        <f t="shared" si="3"/>
        <v>448.45</v>
      </c>
      <c r="M11" s="110">
        <v>2.2599999999999998</v>
      </c>
      <c r="N11" s="109">
        <v>423.77</v>
      </c>
      <c r="O11" s="111">
        <v>0</v>
      </c>
      <c r="P11" s="111">
        <v>0</v>
      </c>
      <c r="Q11" s="110">
        <v>22.42</v>
      </c>
    </row>
    <row r="12" spans="1:17" ht="24.95" customHeight="1">
      <c r="A12" s="77" t="s">
        <v>376</v>
      </c>
      <c r="B12" s="108">
        <f t="shared" si="0"/>
        <v>442.74</v>
      </c>
      <c r="C12" s="109">
        <f t="shared" si="1"/>
        <v>67.63000000000001</v>
      </c>
      <c r="D12" s="109">
        <v>4.8099999999999996</v>
      </c>
      <c r="E12" s="110">
        <v>2.09</v>
      </c>
      <c r="F12" s="111">
        <v>0</v>
      </c>
      <c r="G12" s="111">
        <v>0</v>
      </c>
      <c r="H12" s="111">
        <v>0</v>
      </c>
      <c r="I12" s="110">
        <v>56.84</v>
      </c>
      <c r="J12" s="110">
        <v>2.4700000000000002</v>
      </c>
      <c r="K12" s="110">
        <v>1.42</v>
      </c>
      <c r="L12" s="109">
        <f t="shared" si="3"/>
        <v>375.11</v>
      </c>
      <c r="M12" s="110">
        <v>8.51</v>
      </c>
      <c r="N12" s="109">
        <v>366.6</v>
      </c>
      <c r="O12" s="111">
        <v>0</v>
      </c>
      <c r="P12" s="111">
        <v>0</v>
      </c>
      <c r="Q12" s="111">
        <v>0</v>
      </c>
    </row>
    <row r="13" spans="1:17" ht="24.95" customHeight="1" thickBot="1">
      <c r="A13" s="81" t="s">
        <v>377</v>
      </c>
      <c r="B13" s="112">
        <f t="shared" si="0"/>
        <v>257.02999999999997</v>
      </c>
      <c r="C13" s="113">
        <f t="shared" si="1"/>
        <v>1.39</v>
      </c>
      <c r="D13" s="113">
        <v>1.39</v>
      </c>
      <c r="E13" s="114">
        <v>0</v>
      </c>
      <c r="F13" s="115">
        <v>0</v>
      </c>
      <c r="G13" s="115">
        <v>0</v>
      </c>
      <c r="H13" s="115">
        <v>0</v>
      </c>
      <c r="I13" s="115">
        <v>0</v>
      </c>
      <c r="J13" s="115">
        <v>0</v>
      </c>
      <c r="K13" s="115">
        <v>0</v>
      </c>
      <c r="L13" s="113">
        <f t="shared" si="3"/>
        <v>255.64</v>
      </c>
      <c r="M13" s="115">
        <v>0</v>
      </c>
      <c r="N13" s="113">
        <v>255.64</v>
      </c>
      <c r="O13" s="115">
        <v>0</v>
      </c>
      <c r="P13" s="115">
        <v>0</v>
      </c>
      <c r="Q13" s="115">
        <v>0</v>
      </c>
    </row>
    <row r="14" spans="1:17" ht="20.100000000000001" customHeight="1">
      <c r="A14" s="116"/>
      <c r="B14" s="117"/>
      <c r="C14" s="117"/>
      <c r="D14" s="117"/>
      <c r="E14" s="117"/>
      <c r="F14" s="117"/>
      <c r="G14" s="117"/>
      <c r="H14" s="117"/>
      <c r="I14" s="117"/>
      <c r="J14" s="117"/>
      <c r="K14" s="117"/>
      <c r="L14" s="117"/>
      <c r="M14" s="117"/>
      <c r="N14" s="117"/>
      <c r="O14" s="117"/>
      <c r="P14" s="117"/>
      <c r="Q14" s="117"/>
    </row>
    <row r="15" spans="1:17" s="93" customFormat="1" ht="20.100000000000001" customHeight="1">
      <c r="A15" s="118" t="s">
        <v>378</v>
      </c>
      <c r="B15" s="119"/>
      <c r="C15" s="119" t="s">
        <v>379</v>
      </c>
      <c r="D15" s="119"/>
      <c r="G15" s="119" t="s">
        <v>380</v>
      </c>
      <c r="M15" s="120" t="s">
        <v>381</v>
      </c>
      <c r="N15" s="119"/>
      <c r="O15" s="119"/>
      <c r="P15" s="119"/>
    </row>
    <row r="16" spans="1:17" s="93" customFormat="1" ht="20.100000000000001" customHeight="1">
      <c r="A16" s="118"/>
      <c r="B16" s="119"/>
      <c r="C16" s="119"/>
      <c r="D16" s="119"/>
      <c r="G16" s="119" t="s">
        <v>382</v>
      </c>
      <c r="M16" s="119"/>
      <c r="N16" s="119"/>
      <c r="O16" s="119"/>
      <c r="P16" s="119"/>
      <c r="Q16" s="119"/>
    </row>
    <row r="17" spans="1:17" ht="20.100000000000001" customHeight="1">
      <c r="A17" s="116"/>
      <c r="B17" s="117"/>
      <c r="C17" s="117"/>
      <c r="D17" s="117"/>
      <c r="E17" s="117"/>
      <c r="F17" s="117"/>
      <c r="G17" s="117"/>
      <c r="H17" s="117"/>
      <c r="I17" s="117"/>
      <c r="J17" s="117"/>
      <c r="K17" s="117"/>
      <c r="L17" s="117"/>
      <c r="M17" s="117"/>
      <c r="N17" s="117"/>
      <c r="O17" s="117"/>
      <c r="P17" s="117"/>
      <c r="Q17" s="117"/>
    </row>
    <row r="18" spans="1:17" ht="20.100000000000001" customHeight="1">
      <c r="A18" s="128" t="s">
        <v>383</v>
      </c>
      <c r="B18" s="36"/>
      <c r="C18" s="36"/>
      <c r="D18" s="36"/>
      <c r="E18" s="36"/>
      <c r="F18" s="36"/>
      <c r="G18" s="36"/>
      <c r="H18" s="36"/>
      <c r="I18" s="36"/>
    </row>
    <row r="19" spans="1:17" ht="19.5" customHeight="1">
      <c r="A19" s="167" t="s">
        <v>384</v>
      </c>
      <c r="B19" s="168"/>
      <c r="C19" s="168"/>
      <c r="D19" s="168"/>
      <c r="E19" s="168"/>
      <c r="F19" s="168"/>
      <c r="G19" s="168"/>
      <c r="H19" s="168"/>
      <c r="I19" s="168"/>
    </row>
  </sheetData>
  <mergeCells count="9">
    <mergeCell ref="A19:I19"/>
    <mergeCell ref="P1:Q1"/>
    <mergeCell ref="P2:Q2"/>
    <mergeCell ref="D3:N3"/>
    <mergeCell ref="H5:J5"/>
    <mergeCell ref="A6:A7"/>
    <mergeCell ref="B6:B7"/>
    <mergeCell ref="C6:K6"/>
    <mergeCell ref="L6:Q6"/>
  </mergeCells>
  <phoneticPr fontId="9" type="noConversion"/>
  <printOptions horizontalCentered="1" verticalCentered="1"/>
  <pageMargins left="0.27559055118110237" right="0.35433070866141736" top="0.19685039370078741" bottom="0.47244094488188981" header="0.15748031496062992" footer="0.19685039370078741"/>
  <pageSetup paperSize="9" scale="7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已命名的範圍</vt:lpstr>
      </vt:variant>
      <vt:variant>
        <vt:i4>5</vt:i4>
      </vt:variant>
    </vt:vector>
  </HeadingPairs>
  <TitlesOfParts>
    <vt:vector size="18" baseType="lpstr">
      <vt:lpstr>發布時間表</vt:lpstr>
      <vt:lpstr>面積及人口背景說明</vt:lpstr>
      <vt:lpstr>地區種類背景說明</vt:lpstr>
      <vt:lpstr>公共設施用地計畫面積背景說明</vt:lpstr>
      <vt:lpstr>土地使用分區面積背景說明</vt:lpstr>
      <vt:lpstr>面積及人口 </vt:lpstr>
      <vt:lpstr>地區種類 </vt:lpstr>
      <vt:lpstr>公共設施用地計畫面積 </vt:lpstr>
      <vt:lpstr>土地使用分區面積 </vt:lpstr>
      <vt:lpstr>面積及人口</vt:lpstr>
      <vt:lpstr>地區種類</vt:lpstr>
      <vt:lpstr>公共設施用地計畫面積</vt:lpstr>
      <vt:lpstr>土地使用分區面積</vt:lpstr>
      <vt:lpstr>地區種類!Print_Area</vt:lpstr>
      <vt:lpstr>'地區種類 '!Print_Area</vt:lpstr>
      <vt:lpstr>面積及人口!Print_Area</vt:lpstr>
      <vt:lpstr>'面積及人口 '!Print_Area</vt:lpstr>
      <vt:lpstr>發布時間表!Print_Titles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2014-06-04T06:42:33Z</cp:lastPrinted>
  <dcterms:created xsi:type="dcterms:W3CDTF">2010-07-19T02:57:26Z</dcterms:created>
  <dcterms:modified xsi:type="dcterms:W3CDTF">2020-04-16T05:40:56Z</dcterms:modified>
</cp:coreProperties>
</file>