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47\Desktop\公務\統計\統計預告\"/>
    </mc:Choice>
  </mc:AlternateContent>
  <bookViews>
    <workbookView xWindow="0" yWindow="2040" windowWidth="15360" windowHeight="8640"/>
  </bookViews>
  <sheets>
    <sheet name="發布時間表" sheetId="1" r:id="rId1"/>
    <sheet name="背景說明" sheetId="2" r:id="rId2"/>
    <sheet name="10712" sheetId="4" r:id="rId3"/>
    <sheet name="10801" sheetId="3" r:id="rId4"/>
    <sheet name="10802" sheetId="5" r:id="rId5"/>
    <sheet name="10803" sheetId="6" r:id="rId6"/>
    <sheet name="10804" sheetId="7" r:id="rId7"/>
    <sheet name="10805" sheetId="8" r:id="rId8"/>
    <sheet name="10806" sheetId="9" r:id="rId9"/>
    <sheet name="10807" sheetId="10" r:id="rId10"/>
    <sheet name="10808" sheetId="11" r:id="rId11"/>
    <sheet name="10809" sheetId="12" r:id="rId12"/>
    <sheet name="10810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2">'10712'!$A$1:$H$25</definedName>
    <definedName name="_xlnm.Print_Area" localSheetId="3">'10801'!$A$1:$H$25</definedName>
    <definedName name="_xlnm.Print_Area" localSheetId="4">'10802'!$A$1:$H$25</definedName>
    <definedName name="_xlnm.Print_Area" localSheetId="5">'10803'!$A$1:$H$25</definedName>
    <definedName name="_xlnm.Print_Area" localSheetId="6">'10804'!$A$1:$H$25</definedName>
    <definedName name="_xlnm.Print_Area" localSheetId="7">'10805'!$A$1:$H$25</definedName>
    <definedName name="_xlnm.Print_Area" localSheetId="8">'10806'!$A$1:$H$25</definedName>
    <definedName name="_xlnm.Print_Area" localSheetId="9">'10807'!$A$1:$H$25</definedName>
    <definedName name="_xlnm.Print_Area" localSheetId="10">'10808'!$A$1:$H$25</definedName>
    <definedName name="_xlnm.Print_Area" localSheetId="11">'10809'!$A$1:$H$25</definedName>
    <definedName name="_xlnm.Print_Area" localSheetId="12">'10810'!$A$1:$H$25</definedName>
    <definedName name="_xlnm.Print_Titles" localSheetId="0">發布時間表!$2:$11</definedName>
  </definedNames>
  <calcPr calcId="162913"/>
</workbook>
</file>

<file path=xl/calcChain.xml><?xml version="1.0" encoding="utf-8"?>
<calcChain xmlns="http://schemas.openxmlformats.org/spreadsheetml/2006/main">
  <c r="H21" i="13" l="1"/>
  <c r="C21" i="13"/>
  <c r="G21" i="13" s="1"/>
  <c r="H20" i="13"/>
  <c r="H19" i="13"/>
  <c r="H18" i="13"/>
  <c r="B17" i="13"/>
  <c r="A14" i="13"/>
  <c r="F10" i="13"/>
  <c r="F9" i="13"/>
  <c r="C20" i="13" s="1"/>
  <c r="F8" i="13"/>
  <c r="C19" i="13" s="1"/>
  <c r="F7" i="13"/>
  <c r="C18" i="13" s="1"/>
  <c r="H6" i="13"/>
  <c r="G6" i="13"/>
  <c r="H17" i="13" s="1"/>
  <c r="E6" i="13"/>
  <c r="D6" i="13"/>
  <c r="C6" i="13"/>
  <c r="A2" i="13"/>
  <c r="G18" i="13" l="1"/>
  <c r="F18" i="13"/>
  <c r="E18" i="13"/>
  <c r="E19" i="13"/>
  <c r="G19" i="13"/>
  <c r="F19" i="13"/>
  <c r="F20" i="13"/>
  <c r="E20" i="13"/>
  <c r="G20" i="13"/>
  <c r="F6" i="13"/>
  <c r="C17" i="13" s="1"/>
  <c r="E21" i="13"/>
  <c r="F21" i="13"/>
  <c r="H21" i="12"/>
  <c r="C21" i="12"/>
  <c r="G21" i="12" s="1"/>
  <c r="H20" i="12"/>
  <c r="H19" i="12"/>
  <c r="C19" i="12"/>
  <c r="G19" i="12" s="1"/>
  <c r="H18" i="12"/>
  <c r="G18" i="12"/>
  <c r="C18" i="12"/>
  <c r="F18" i="12" s="1"/>
  <c r="B17" i="12"/>
  <c r="A14" i="12"/>
  <c r="F10" i="12"/>
  <c r="F9" i="12"/>
  <c r="C20" i="12" s="1"/>
  <c r="F8" i="12"/>
  <c r="F7" i="12"/>
  <c r="H6" i="12"/>
  <c r="G6" i="12"/>
  <c r="H17" i="12" s="1"/>
  <c r="F6" i="12"/>
  <c r="C17" i="12" s="1"/>
  <c r="E6" i="12"/>
  <c r="D6" i="12"/>
  <c r="C6" i="12"/>
  <c r="A2" i="12"/>
  <c r="G17" i="13" l="1"/>
  <c r="F17" i="13"/>
  <c r="E17" i="13"/>
  <c r="G20" i="12"/>
  <c r="F20" i="12"/>
  <c r="E20" i="12"/>
  <c r="E17" i="12"/>
  <c r="G17" i="12"/>
  <c r="F17" i="12"/>
  <c r="E21" i="12"/>
  <c r="F21" i="12"/>
  <c r="E19" i="12"/>
  <c r="E18" i="12"/>
  <c r="F19" i="12"/>
  <c r="H21" i="11" l="1"/>
  <c r="H20" i="11"/>
  <c r="C20" i="11"/>
  <c r="E20" i="11" s="1"/>
  <c r="H19" i="11"/>
  <c r="C19" i="11"/>
  <c r="G19" i="11" s="1"/>
  <c r="H18" i="11"/>
  <c r="C18" i="11"/>
  <c r="G18" i="11" s="1"/>
  <c r="B17" i="11"/>
  <c r="A14" i="11"/>
  <c r="F10" i="11"/>
  <c r="C21" i="11" s="1"/>
  <c r="F9" i="11"/>
  <c r="F8" i="11"/>
  <c r="F7" i="11"/>
  <c r="H6" i="11"/>
  <c r="G6" i="11"/>
  <c r="H17" i="11" s="1"/>
  <c r="F6" i="11"/>
  <c r="C17" i="11" s="1"/>
  <c r="E6" i="11"/>
  <c r="D6" i="11"/>
  <c r="C6" i="11"/>
  <c r="A2" i="11"/>
  <c r="H21" i="10"/>
  <c r="H20" i="10"/>
  <c r="C20" i="10"/>
  <c r="G20" i="10" s="1"/>
  <c r="H19" i="10"/>
  <c r="C19" i="10"/>
  <c r="G19" i="10" s="1"/>
  <c r="H18" i="10"/>
  <c r="C18" i="10"/>
  <c r="G18" i="10" s="1"/>
  <c r="B17" i="10"/>
  <c r="A14" i="10"/>
  <c r="F10" i="10"/>
  <c r="C21" i="10" s="1"/>
  <c r="F9" i="10"/>
  <c r="F8" i="10"/>
  <c r="F7" i="10"/>
  <c r="H6" i="10"/>
  <c r="G6" i="10"/>
  <c r="H17" i="10" s="1"/>
  <c r="F6" i="10"/>
  <c r="C17" i="10" s="1"/>
  <c r="E6" i="10"/>
  <c r="D6" i="10"/>
  <c r="C6" i="10"/>
  <c r="A2" i="10"/>
  <c r="F17" i="11" l="1"/>
  <c r="E17" i="11"/>
  <c r="G17" i="11"/>
  <c r="F21" i="11"/>
  <c r="G21" i="11"/>
  <c r="E21" i="11"/>
  <c r="E19" i="11"/>
  <c r="F20" i="11"/>
  <c r="E18" i="11"/>
  <c r="F19" i="11"/>
  <c r="G20" i="11"/>
  <c r="F18" i="11"/>
  <c r="F17" i="10"/>
  <c r="E17" i="10"/>
  <c r="G17" i="10"/>
  <c r="G21" i="10"/>
  <c r="F21" i="10"/>
  <c r="E21" i="10"/>
  <c r="E20" i="10"/>
  <c r="E19" i="10"/>
  <c r="F20" i="10"/>
  <c r="E18" i="10"/>
  <c r="F19" i="10"/>
  <c r="F18" i="10"/>
  <c r="H21" i="9"/>
  <c r="H20" i="9"/>
  <c r="H19" i="9"/>
  <c r="H18" i="9"/>
  <c r="B17" i="9"/>
  <c r="A14" i="9"/>
  <c r="F10" i="9"/>
  <c r="C21" i="9" s="1"/>
  <c r="F9" i="9"/>
  <c r="C20" i="9" s="1"/>
  <c r="F8" i="9"/>
  <c r="C19" i="9" s="1"/>
  <c r="F7" i="9"/>
  <c r="C18" i="9" s="1"/>
  <c r="H6" i="9"/>
  <c r="G6" i="9"/>
  <c r="H17" i="9" s="1"/>
  <c r="F6" i="9"/>
  <c r="C17" i="9" s="1"/>
  <c r="E6" i="9"/>
  <c r="D6" i="9"/>
  <c r="C6" i="9"/>
  <c r="A2" i="9"/>
  <c r="E20" i="9" l="1"/>
  <c r="G20" i="9"/>
  <c r="G18" i="9"/>
  <c r="F18" i="9"/>
  <c r="E18" i="9"/>
  <c r="F19" i="9"/>
  <c r="E19" i="9"/>
  <c r="G19" i="9"/>
  <c r="G17" i="9"/>
  <c r="F17" i="9"/>
  <c r="E17" i="9"/>
  <c r="G21" i="9"/>
  <c r="F21" i="9"/>
  <c r="E21" i="9"/>
  <c r="F20" i="9"/>
  <c r="H21" i="8"/>
  <c r="H20" i="8"/>
  <c r="H19" i="8"/>
  <c r="H18" i="8"/>
  <c r="B17" i="8"/>
  <c r="A14" i="8"/>
  <c r="F10" i="8"/>
  <c r="C21" i="8" s="1"/>
  <c r="F9" i="8"/>
  <c r="C20" i="8" s="1"/>
  <c r="F8" i="8"/>
  <c r="C19" i="8" s="1"/>
  <c r="F7" i="8"/>
  <c r="C18" i="8" s="1"/>
  <c r="H6" i="8"/>
  <c r="G6" i="8"/>
  <c r="H17" i="8" s="1"/>
  <c r="F6" i="8"/>
  <c r="C17" i="8" s="1"/>
  <c r="E6" i="8"/>
  <c r="D6" i="8"/>
  <c r="C6" i="8"/>
  <c r="A2" i="8"/>
  <c r="E20" i="8" l="1"/>
  <c r="G20" i="8"/>
  <c r="F20" i="8"/>
  <c r="G21" i="8"/>
  <c r="F21" i="8"/>
  <c r="E21" i="8"/>
  <c r="G18" i="8"/>
  <c r="F18" i="8"/>
  <c r="E18" i="8"/>
  <c r="G17" i="8"/>
  <c r="F17" i="8"/>
  <c r="E17" i="8"/>
  <c r="F19" i="8"/>
  <c r="E19" i="8"/>
  <c r="G19" i="8"/>
  <c r="H21" i="7"/>
  <c r="H20" i="7"/>
  <c r="H19" i="7"/>
  <c r="H18" i="7"/>
  <c r="B17" i="7"/>
  <c r="A14" i="7"/>
  <c r="F10" i="7"/>
  <c r="C21" i="7" s="1"/>
  <c r="G21" i="7" s="1"/>
  <c r="F9" i="7"/>
  <c r="C20" i="7" s="1"/>
  <c r="F8" i="7"/>
  <c r="C19" i="7" s="1"/>
  <c r="F19" i="7" s="1"/>
  <c r="F7" i="7"/>
  <c r="C18" i="7" s="1"/>
  <c r="H6" i="7"/>
  <c r="G6" i="7"/>
  <c r="E6" i="7"/>
  <c r="D6" i="7"/>
  <c r="C6" i="7"/>
  <c r="A2" i="7"/>
  <c r="F6" i="7" l="1"/>
  <c r="C17" i="7" s="1"/>
  <c r="F18" i="7"/>
  <c r="G18" i="7"/>
  <c r="E18" i="7"/>
  <c r="G17" i="7"/>
  <c r="E17" i="7"/>
  <c r="F17" i="7"/>
  <c r="G20" i="7"/>
  <c r="F20" i="7"/>
  <c r="E20" i="7"/>
  <c r="H17" i="7"/>
  <c r="G19" i="7"/>
  <c r="E21" i="7"/>
  <c r="F21" i="7"/>
  <c r="E19" i="7"/>
  <c r="H21" i="6"/>
  <c r="H20" i="6"/>
  <c r="C20" i="6"/>
  <c r="E20" i="6" s="1"/>
  <c r="H19" i="6"/>
  <c r="H18" i="6"/>
  <c r="B17" i="6"/>
  <c r="A14" i="6"/>
  <c r="F10" i="6"/>
  <c r="C21" i="6" s="1"/>
  <c r="F9" i="6"/>
  <c r="F8" i="6"/>
  <c r="C19" i="6" s="1"/>
  <c r="F7" i="6"/>
  <c r="C18" i="6" s="1"/>
  <c r="G18" i="6" s="1"/>
  <c r="H6" i="6"/>
  <c r="F6" i="6" s="1"/>
  <c r="C17" i="6" s="1"/>
  <c r="G6" i="6"/>
  <c r="E6" i="6"/>
  <c r="D6" i="6"/>
  <c r="C6" i="6"/>
  <c r="A2" i="6"/>
  <c r="H21" i="5"/>
  <c r="H20" i="5"/>
  <c r="H19" i="5"/>
  <c r="H18" i="5"/>
  <c r="B17" i="5"/>
  <c r="A14" i="5"/>
  <c r="F10" i="5"/>
  <c r="C21" i="5" s="1"/>
  <c r="F9" i="5"/>
  <c r="C20" i="5" s="1"/>
  <c r="F8" i="5"/>
  <c r="C19" i="5" s="1"/>
  <c r="E19" i="5" s="1"/>
  <c r="F7" i="5"/>
  <c r="C18" i="5" s="1"/>
  <c r="H6" i="5"/>
  <c r="G6" i="5"/>
  <c r="F6" i="5" s="1"/>
  <c r="C17" i="5" s="1"/>
  <c r="E6" i="5"/>
  <c r="D6" i="5"/>
  <c r="C6" i="5"/>
  <c r="A2" i="5"/>
  <c r="H21" i="4"/>
  <c r="H20" i="4"/>
  <c r="F20" i="4"/>
  <c r="C20" i="4"/>
  <c r="E20" i="4" s="1"/>
  <c r="H19" i="4"/>
  <c r="H18" i="4"/>
  <c r="B17" i="4"/>
  <c r="A14" i="4"/>
  <c r="F10" i="4"/>
  <c r="C21" i="4" s="1"/>
  <c r="F9" i="4"/>
  <c r="F8" i="4"/>
  <c r="C19" i="4" s="1"/>
  <c r="F7" i="4"/>
  <c r="C18" i="4" s="1"/>
  <c r="G18" i="4" s="1"/>
  <c r="H6" i="4"/>
  <c r="G6" i="4"/>
  <c r="H17" i="4" s="1"/>
  <c r="E6" i="4"/>
  <c r="D6" i="4"/>
  <c r="C6" i="4"/>
  <c r="A2" i="4"/>
  <c r="H21" i="3"/>
  <c r="H20" i="3"/>
  <c r="H19" i="3"/>
  <c r="H18" i="3"/>
  <c r="B17" i="3"/>
  <c r="A14" i="3"/>
  <c r="F10" i="3"/>
  <c r="C21" i="3" s="1"/>
  <c r="F9" i="3"/>
  <c r="C20" i="3" s="1"/>
  <c r="F8" i="3"/>
  <c r="C19" i="3" s="1"/>
  <c r="F7" i="3"/>
  <c r="C18" i="3" s="1"/>
  <c r="H6" i="3"/>
  <c r="G6" i="3"/>
  <c r="H17" i="3" s="1"/>
  <c r="E6" i="3"/>
  <c r="D6" i="3"/>
  <c r="C6" i="3"/>
  <c r="A2" i="3"/>
  <c r="F19" i="6" l="1"/>
  <c r="G19" i="6"/>
  <c r="F19" i="4"/>
  <c r="G19" i="4"/>
  <c r="G21" i="5"/>
  <c r="F21" i="5"/>
  <c r="G20" i="6"/>
  <c r="F6" i="3"/>
  <c r="C17" i="3" s="1"/>
  <c r="F17" i="3" s="1"/>
  <c r="G20" i="4"/>
  <c r="H17" i="6"/>
  <c r="F6" i="4"/>
  <c r="C17" i="4" s="1"/>
  <c r="F20" i="6"/>
  <c r="G17" i="6"/>
  <c r="F17" i="6"/>
  <c r="E17" i="6"/>
  <c r="G21" i="6"/>
  <c r="F21" i="6"/>
  <c r="E21" i="6"/>
  <c r="E18" i="6"/>
  <c r="F18" i="6"/>
  <c r="E19" i="6"/>
  <c r="G17" i="5"/>
  <c r="E17" i="5"/>
  <c r="F17" i="5"/>
  <c r="F20" i="5"/>
  <c r="E20" i="5"/>
  <c r="G20" i="5"/>
  <c r="F18" i="5"/>
  <c r="G18" i="5"/>
  <c r="E18" i="5"/>
  <c r="H17" i="5"/>
  <c r="F19" i="5"/>
  <c r="G19" i="5"/>
  <c r="E21" i="5"/>
  <c r="G17" i="4"/>
  <c r="F17" i="4"/>
  <c r="E17" i="4"/>
  <c r="G21" i="4"/>
  <c r="F21" i="4"/>
  <c r="E21" i="4"/>
  <c r="E18" i="4"/>
  <c r="F18" i="4"/>
  <c r="E19" i="4"/>
  <c r="E20" i="3"/>
  <c r="G20" i="3"/>
  <c r="F20" i="3"/>
  <c r="G21" i="3"/>
  <c r="F21" i="3"/>
  <c r="E21" i="3"/>
  <c r="G18" i="3"/>
  <c r="F18" i="3"/>
  <c r="E18" i="3"/>
  <c r="F19" i="3"/>
  <c r="E19" i="3"/>
  <c r="G19" i="3"/>
  <c r="G17" i="3" l="1"/>
  <c r="E17" i="3"/>
</calcChain>
</file>

<file path=xl/sharedStrings.xml><?xml version="1.0" encoding="utf-8"?>
<sst xmlns="http://schemas.openxmlformats.org/spreadsheetml/2006/main" count="463" uniqueCount="298">
  <si>
    <t>備 註</t>
  </si>
  <si>
    <t>資 料 種 類</t>
  </si>
  <si>
    <t>發布形式</t>
  </si>
  <si>
    <t>資 料 項 目</t>
    <phoneticPr fontId="1" type="noConversion"/>
  </si>
  <si>
    <t>說明：1.點選資料項目可以連結資料背景說明。</t>
    <phoneticPr fontId="1" type="noConversion"/>
  </si>
  <si>
    <t xml:space="preserve">            2.若資料項目之發布形式為網際網路時，點選預定發布時間欄位之發布資料時間連結資料表。</t>
    <phoneticPr fontId="1" type="noConversion"/>
  </si>
  <si>
    <t>連江縣里鄰戶數、人口數與戶籍動態登記數</t>
    <phoneticPr fontId="1" type="noConversion"/>
  </si>
  <si>
    <t>報表
網際網路</t>
    <phoneticPr fontId="1" type="noConversion"/>
  </si>
  <si>
    <t xml:space="preserve">            3.若遇假日資料延後一天發布。</t>
    <phoneticPr fontId="1" type="noConversion"/>
  </si>
  <si>
    <t>連江縣政府民政處
預告統計資料發布時間表</t>
    <phoneticPr fontId="1" type="noConversion"/>
  </si>
  <si>
    <t>服務單位：連江縣政府民政處</t>
    <phoneticPr fontId="1" type="noConversion"/>
  </si>
  <si>
    <t>聯絡人：劉用福</t>
    <phoneticPr fontId="1" type="noConversion"/>
  </si>
  <si>
    <t>電話：0836-22485</t>
    <phoneticPr fontId="1" type="noConversion"/>
  </si>
  <si>
    <t>傳真：0836-22209</t>
    <phoneticPr fontId="1" type="noConversion"/>
  </si>
  <si>
    <t>電子信箱：lj2018@ems.matsu.gov.tw</t>
    <phoneticPr fontId="1" type="noConversion"/>
  </si>
  <si>
    <t>預 定 發 布 時 間</t>
    <phoneticPr fontId="1" type="noConversion"/>
  </si>
  <si>
    <t>其他人口統計</t>
    <phoneticPr fontId="1" type="noConversion"/>
  </si>
  <si>
    <t>1月</t>
    <phoneticPr fontId="1" type="noConversion"/>
  </si>
  <si>
    <t>2月</t>
    <phoneticPr fontId="1" type="noConversion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</si>
  <si>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</si>
  <si>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</si>
  <si>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</si>
  <si>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</si>
  <si>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</si>
  <si>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</si>
  <si>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</si>
  <si>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</si>
  <si>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</si>
  <si>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</si>
  <si>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上次預告日期:107年01月18日</t>
    <phoneticPr fontId="1" type="noConversion"/>
  </si>
  <si>
    <t>本次預告日期:108年01月10日</t>
    <phoneticPr fontId="1" type="noConversion"/>
  </si>
  <si>
    <t>108年</t>
    <phoneticPr fontId="1" type="noConversion"/>
  </si>
  <si>
    <t>（108/1）</t>
    <phoneticPr fontId="1" type="noConversion"/>
  </si>
  <si>
    <t>（108/2）</t>
  </si>
  <si>
    <t>（108/3）</t>
  </si>
  <si>
    <t>（108/4）</t>
  </si>
  <si>
    <t>（108/5）</t>
  </si>
  <si>
    <t>（108/6）</t>
  </si>
  <si>
    <t>（108/7）</t>
  </si>
  <si>
    <t>（108/8）</t>
  </si>
  <si>
    <t>（108/9）</t>
  </si>
  <si>
    <t>（108/10）</t>
  </si>
  <si>
    <t>（108/11）</t>
  </si>
  <si>
    <t>表5.戶籍人口統計</t>
    <phoneticPr fontId="1" type="noConversion"/>
  </si>
  <si>
    <t>單 位：人</t>
    <phoneticPr fontId="1" type="noConversion"/>
  </si>
  <si>
    <t>區域別</t>
    <phoneticPr fontId="1" type="noConversion"/>
  </si>
  <si>
    <t>鄉長</t>
    <phoneticPr fontId="1" type="noConversion"/>
  </si>
  <si>
    <t>村(里)數</t>
  </si>
  <si>
    <t>鄰數</t>
    <phoneticPr fontId="1" type="noConversion"/>
  </si>
  <si>
    <t>戶數</t>
    <phoneticPr fontId="1" type="noConversion"/>
  </si>
  <si>
    <t>人口數</t>
    <phoneticPr fontId="1" type="noConversion"/>
  </si>
  <si>
    <t>`</t>
    <phoneticPr fontId="1" type="noConversion"/>
  </si>
  <si>
    <t>共計</t>
    <phoneticPr fontId="1" type="noConversion"/>
  </si>
  <si>
    <t>男</t>
  </si>
  <si>
    <t>女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</si>
  <si>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</si>
  <si>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南竿鄉</t>
    <phoneticPr fontId="1" type="noConversion"/>
  </si>
  <si>
    <t>陳振國</t>
    <phoneticPr fontId="1" type="noConversion"/>
  </si>
  <si>
    <t>北竿鄉</t>
    <phoneticPr fontId="1" type="noConversion"/>
  </si>
  <si>
    <t>陳如嵐</t>
    <phoneticPr fontId="1" type="noConversion"/>
  </si>
  <si>
    <t>莒光鄉</t>
    <phoneticPr fontId="1" type="noConversion"/>
  </si>
  <si>
    <t>謝春欗</t>
    <phoneticPr fontId="1" type="noConversion"/>
  </si>
  <si>
    <t>東引鄉</t>
    <phoneticPr fontId="1" type="noConversion"/>
  </si>
  <si>
    <t>林德建</t>
    <phoneticPr fontId="1" type="noConversion"/>
  </si>
  <si>
    <t>資料來源：民政處</t>
    <phoneticPr fontId="1" type="noConversion"/>
  </si>
  <si>
    <r>
      <t>表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戶籍人口密度及性比例</t>
    </r>
    <phoneticPr fontId="1" type="noConversion"/>
  </si>
  <si>
    <t>區域別</t>
  </si>
  <si>
    <t>行政區面積
(平方公里)</t>
    <phoneticPr fontId="1" type="noConversion"/>
  </si>
  <si>
    <t>人口數</t>
  </si>
  <si>
    <t>平均每村里人口數</t>
  </si>
  <si>
    <r>
      <t>人口密度每平方公里</t>
    </r>
    <r>
      <rPr>
        <sz val="12"/>
        <rFont val="新細明體"/>
        <family val="1"/>
        <charset val="136"/>
      </rPr>
      <t>人口數</t>
    </r>
    <phoneticPr fontId="1" type="noConversion"/>
  </si>
  <si>
    <r>
      <t>平均每戶
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數</t>
    </r>
    <phoneticPr fontId="1" type="noConversion"/>
  </si>
  <si>
    <t>性比率%
女=100</t>
    <phoneticPr fontId="1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</si>
  <si>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</si>
  <si>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南竿鄉</t>
  </si>
  <si>
    <t>北竿鄉</t>
  </si>
  <si>
    <t>莒光鄉</t>
  </si>
  <si>
    <t>東引鄉</t>
  </si>
  <si>
    <t>表5.戶籍人口統計</t>
    <phoneticPr fontId="1" type="noConversion"/>
  </si>
  <si>
    <t>單 位：人</t>
    <phoneticPr fontId="1" type="noConversion"/>
  </si>
  <si>
    <t>區域別</t>
    <phoneticPr fontId="1" type="noConversion"/>
  </si>
  <si>
    <t>鄉長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</si>
  <si>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</si>
  <si>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</si>
  <si>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</si>
  <si>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`</t>
    <phoneticPr fontId="1" type="noConversion"/>
  </si>
  <si>
    <t>共計</t>
    <phoneticPr fontId="1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</si>
  <si>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</si>
  <si>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南竿鄉</t>
    <phoneticPr fontId="1" type="noConversion"/>
  </si>
  <si>
    <t>陳振國</t>
    <phoneticPr fontId="1" type="noConversion"/>
  </si>
  <si>
    <t>北竿鄉</t>
    <phoneticPr fontId="1" type="noConversion"/>
  </si>
  <si>
    <t>陳如嵐</t>
    <phoneticPr fontId="1" type="noConversion"/>
  </si>
  <si>
    <t>莒光鄉</t>
    <phoneticPr fontId="1" type="noConversion"/>
  </si>
  <si>
    <t>謝春欗</t>
    <phoneticPr fontId="1" type="noConversion"/>
  </si>
  <si>
    <t>東引鄉</t>
    <phoneticPr fontId="1" type="noConversion"/>
  </si>
  <si>
    <t>林德建</t>
    <phoneticPr fontId="1" type="noConversion"/>
  </si>
  <si>
    <t>資料來源：民政處</t>
    <phoneticPr fontId="1" type="noConversion"/>
  </si>
  <si>
    <r>
      <t>表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戶籍人口密度及性比例</t>
    </r>
    <phoneticPr fontId="1" type="noConversion"/>
  </si>
  <si>
    <t>行政區面積
(平方公里)</t>
    <phoneticPr fontId="1" type="noConversion"/>
  </si>
  <si>
    <r>
      <t>人口密度每平方公里</t>
    </r>
    <r>
      <rPr>
        <sz val="12"/>
        <rFont val="新細明體"/>
        <family val="1"/>
        <charset val="136"/>
      </rPr>
      <t>人口數</t>
    </r>
    <phoneticPr fontId="1" type="noConversion"/>
  </si>
  <si>
    <r>
      <t>平均每戶
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數</t>
    </r>
    <phoneticPr fontId="1" type="noConversion"/>
  </si>
  <si>
    <t>性比率%
女=100</t>
    <phoneticPr fontId="1" type="noConversion"/>
  </si>
  <si>
    <t>表5.戶籍人口統計</t>
    <phoneticPr fontId="1" type="noConversion"/>
  </si>
  <si>
    <t>單 位：人</t>
    <phoneticPr fontId="1" type="noConversion"/>
  </si>
  <si>
    <t>區域別</t>
    <phoneticPr fontId="1" type="noConversion"/>
  </si>
  <si>
    <t>鄉長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</si>
  <si>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</si>
  <si>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</si>
  <si>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</si>
  <si>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`</t>
    <phoneticPr fontId="1" type="noConversion"/>
  </si>
  <si>
    <t>共計</t>
    <phoneticPr fontId="1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</si>
  <si>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</si>
  <si>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資料來源：民政處</t>
    <phoneticPr fontId="1" type="noConversion"/>
  </si>
  <si>
    <t>表5.戶籍人口統計</t>
    <phoneticPr fontId="1" type="noConversion"/>
  </si>
  <si>
    <t>單 位：人</t>
    <phoneticPr fontId="1" type="noConversion"/>
  </si>
  <si>
    <t>區域別</t>
    <phoneticPr fontId="1" type="noConversion"/>
  </si>
  <si>
    <t>鄉長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</si>
  <si>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</si>
  <si>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</si>
  <si>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</si>
  <si>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`</t>
    <phoneticPr fontId="1" type="noConversion"/>
  </si>
  <si>
    <t>共計</t>
    <phoneticPr fontId="1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</si>
  <si>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</si>
  <si>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林德建</t>
    <phoneticPr fontId="1" type="noConversion"/>
  </si>
  <si>
    <t>資料來源：民政處</t>
    <phoneticPr fontId="1" type="noConversion"/>
  </si>
  <si>
    <r>
      <t>表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戶籍人口密度及性比例</t>
    </r>
    <phoneticPr fontId="1" type="noConversion"/>
  </si>
  <si>
    <t>行政區面積
(平方公里)</t>
    <phoneticPr fontId="1" type="noConversion"/>
  </si>
  <si>
    <r>
      <t>人口密度每平方公里</t>
    </r>
    <r>
      <rPr>
        <sz val="12"/>
        <rFont val="新細明體"/>
        <family val="1"/>
        <charset val="136"/>
      </rPr>
      <t>人口數</t>
    </r>
    <phoneticPr fontId="1" type="noConversion"/>
  </si>
  <si>
    <r>
      <t>平均每戶
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數</t>
    </r>
    <phoneticPr fontId="1" type="noConversion"/>
  </si>
  <si>
    <t>性比率%
女=100</t>
    <phoneticPr fontId="1" type="noConversion"/>
  </si>
  <si>
    <t>資料來源：民政處</t>
    <phoneticPr fontId="1" type="noConversion"/>
  </si>
  <si>
    <t>（107/12）</t>
    <phoneticPr fontId="1" type="noConversion"/>
  </si>
  <si>
    <t>表5.戶籍人口統計</t>
    <phoneticPr fontId="1" type="noConversion"/>
  </si>
  <si>
    <t>單 位：人</t>
    <phoneticPr fontId="1" type="noConversion"/>
  </si>
  <si>
    <t>區域別</t>
    <phoneticPr fontId="1" type="noConversion"/>
  </si>
  <si>
    <t>鄉長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</si>
  <si>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</si>
  <si>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</si>
  <si>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</si>
  <si>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`</t>
    <phoneticPr fontId="1" type="noConversion"/>
  </si>
  <si>
    <t>共計</t>
    <phoneticPr fontId="1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</si>
  <si>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</si>
  <si>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南竿鄉</t>
    <phoneticPr fontId="1" type="noConversion"/>
  </si>
  <si>
    <t>陳振國</t>
    <phoneticPr fontId="1" type="noConversion"/>
  </si>
  <si>
    <t>北竿鄉</t>
    <phoneticPr fontId="1" type="noConversion"/>
  </si>
  <si>
    <t>陳如嵐</t>
    <phoneticPr fontId="1" type="noConversion"/>
  </si>
  <si>
    <t>莒光鄉</t>
    <phoneticPr fontId="1" type="noConversion"/>
  </si>
  <si>
    <t>謝春欗</t>
    <phoneticPr fontId="1" type="noConversion"/>
  </si>
  <si>
    <t>東引鄉</t>
    <phoneticPr fontId="1" type="noConversion"/>
  </si>
  <si>
    <t>林德建</t>
    <phoneticPr fontId="1" type="noConversion"/>
  </si>
  <si>
    <t>資料來源：民政處</t>
    <phoneticPr fontId="1" type="noConversion"/>
  </si>
  <si>
    <r>
      <t>表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戶籍人口密度及性比例</t>
    </r>
    <phoneticPr fontId="1" type="noConversion"/>
  </si>
  <si>
    <t>行政區面積
(平方公里)</t>
    <phoneticPr fontId="1" type="noConversion"/>
  </si>
  <si>
    <r>
      <t>人口密度每平方公里</t>
    </r>
    <r>
      <rPr>
        <sz val="12"/>
        <rFont val="新細明體"/>
        <family val="1"/>
        <charset val="136"/>
      </rPr>
      <t>人口數</t>
    </r>
    <phoneticPr fontId="1" type="noConversion"/>
  </si>
  <si>
    <r>
      <t>平均每戶
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數</t>
    </r>
    <phoneticPr fontId="1" type="noConversion"/>
  </si>
  <si>
    <t>性比率%
女=100</t>
    <phoneticPr fontId="1" type="noConversion"/>
  </si>
  <si>
    <t>資料來源：民政處</t>
    <phoneticPr fontId="1" type="noConversion"/>
  </si>
  <si>
    <t>30日
17:00</t>
    <phoneticPr fontId="1" type="noConversion"/>
  </si>
  <si>
    <t>南竿鄉</t>
    <phoneticPr fontId="1" type="noConversion"/>
  </si>
  <si>
    <t>陳振國</t>
    <phoneticPr fontId="1" type="noConversion"/>
  </si>
  <si>
    <t>北竿鄉</t>
    <phoneticPr fontId="1" type="noConversion"/>
  </si>
  <si>
    <t>陳如嵐</t>
    <phoneticPr fontId="1" type="noConversion"/>
  </si>
  <si>
    <t>莒光鄉</t>
    <phoneticPr fontId="1" type="noConversion"/>
  </si>
  <si>
    <t>謝春欗</t>
    <phoneticPr fontId="1" type="noConversion"/>
  </si>
  <si>
    <t>東引鄉</t>
    <phoneticPr fontId="1" type="noConversion"/>
  </si>
  <si>
    <t>林德建</t>
    <phoneticPr fontId="1" type="noConversion"/>
  </si>
  <si>
    <t>資料來源：民政處</t>
    <phoneticPr fontId="1" type="noConversion"/>
  </si>
  <si>
    <r>
      <t>表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戶籍人口密度及性比例</t>
    </r>
    <phoneticPr fontId="1" type="noConversion"/>
  </si>
  <si>
    <t>行政區面積
(平方公里)</t>
    <phoneticPr fontId="1" type="noConversion"/>
  </si>
  <si>
    <r>
      <t>人口密度每平方公里</t>
    </r>
    <r>
      <rPr>
        <sz val="12"/>
        <rFont val="新細明體"/>
        <family val="1"/>
        <charset val="136"/>
      </rPr>
      <t>人口數</t>
    </r>
    <phoneticPr fontId="1" type="noConversion"/>
  </si>
  <si>
    <r>
      <t>平均每戶
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數</t>
    </r>
    <phoneticPr fontId="1" type="noConversion"/>
  </si>
  <si>
    <t>性比率%
女=100</t>
    <phoneticPr fontId="1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</si>
  <si>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</si>
  <si>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資料來源：民政處</t>
    <phoneticPr fontId="1" type="noConversion"/>
  </si>
  <si>
    <t>表5.戶籍人口統計</t>
    <phoneticPr fontId="1" type="noConversion"/>
  </si>
  <si>
    <t>單 位：人</t>
    <phoneticPr fontId="1" type="noConversion"/>
  </si>
  <si>
    <t>區域別</t>
    <phoneticPr fontId="1" type="noConversion"/>
  </si>
  <si>
    <t>鄉長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</si>
  <si>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</si>
  <si>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</si>
  <si>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</si>
  <si>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`</t>
    <phoneticPr fontId="1" type="noConversion"/>
  </si>
  <si>
    <t>共計</t>
    <phoneticPr fontId="1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</si>
  <si>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</si>
  <si>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南竿鄉</t>
    <phoneticPr fontId="1" type="noConversion"/>
  </si>
  <si>
    <t>陳振國</t>
    <phoneticPr fontId="1" type="noConversion"/>
  </si>
  <si>
    <t>北竿鄉</t>
    <phoneticPr fontId="1" type="noConversion"/>
  </si>
  <si>
    <t>陳如嵐</t>
    <phoneticPr fontId="1" type="noConversion"/>
  </si>
  <si>
    <t>莒光鄉</t>
    <phoneticPr fontId="1" type="noConversion"/>
  </si>
  <si>
    <t>謝春欗</t>
    <phoneticPr fontId="1" type="noConversion"/>
  </si>
  <si>
    <t>東引鄉</t>
    <phoneticPr fontId="1" type="noConversion"/>
  </si>
  <si>
    <t>林德建</t>
    <phoneticPr fontId="1" type="noConversion"/>
  </si>
  <si>
    <t>資料來源：民政處</t>
    <phoneticPr fontId="1" type="noConversion"/>
  </si>
  <si>
    <r>
      <t>表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戶籍人口密度及性比例</t>
    </r>
    <phoneticPr fontId="1" type="noConversion"/>
  </si>
  <si>
    <t>行政區面積
(平方公里)</t>
    <phoneticPr fontId="1" type="noConversion"/>
  </si>
  <si>
    <r>
      <t>人口密度每平方公里</t>
    </r>
    <r>
      <rPr>
        <sz val="12"/>
        <rFont val="新細明體"/>
        <family val="1"/>
        <charset val="136"/>
      </rPr>
      <t>人口數</t>
    </r>
    <phoneticPr fontId="1" type="noConversion"/>
  </si>
  <si>
    <r>
      <t>平均每戶
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數</t>
    </r>
    <phoneticPr fontId="1" type="noConversion"/>
  </si>
  <si>
    <t>性比率%
女=100</t>
    <phoneticPr fontId="1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</si>
  <si>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</si>
  <si>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資料來源：民政處</t>
    <phoneticPr fontId="1" type="noConversion"/>
  </si>
  <si>
    <t>表5.戶籍人口統計</t>
    <phoneticPr fontId="1" type="noConversion"/>
  </si>
  <si>
    <t>單 位：人</t>
    <phoneticPr fontId="1" type="noConversion"/>
  </si>
  <si>
    <t>區域別</t>
    <phoneticPr fontId="1" type="noConversion"/>
  </si>
  <si>
    <t>鄉長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</si>
  <si>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</si>
  <si>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</si>
  <si>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</si>
  <si>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`</t>
    <phoneticPr fontId="1" type="noConversion"/>
  </si>
  <si>
    <t>共計</t>
    <phoneticPr fontId="1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</si>
  <si>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</si>
  <si>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南竿鄉</t>
    <phoneticPr fontId="1" type="noConversion"/>
  </si>
  <si>
    <t>陳振國</t>
    <phoneticPr fontId="1" type="noConversion"/>
  </si>
  <si>
    <t>北竿鄉</t>
    <phoneticPr fontId="1" type="noConversion"/>
  </si>
  <si>
    <t>陳如嵐</t>
    <phoneticPr fontId="1" type="noConversion"/>
  </si>
  <si>
    <t>莒光鄉</t>
    <phoneticPr fontId="1" type="noConversion"/>
  </si>
  <si>
    <t>謝春欗</t>
    <phoneticPr fontId="1" type="noConversion"/>
  </si>
  <si>
    <t>東引鄉</t>
    <phoneticPr fontId="1" type="noConversion"/>
  </si>
  <si>
    <t>林德建</t>
    <phoneticPr fontId="1" type="noConversion"/>
  </si>
  <si>
    <t>資料來源：民政處</t>
    <phoneticPr fontId="1" type="noConversion"/>
  </si>
  <si>
    <r>
      <t>表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戶籍人口密度及性比例</t>
    </r>
    <phoneticPr fontId="1" type="noConversion"/>
  </si>
  <si>
    <t>行政區面積
(平方公里)</t>
    <phoneticPr fontId="1" type="noConversion"/>
  </si>
  <si>
    <r>
      <t>人口密度每平方公里</t>
    </r>
    <r>
      <rPr>
        <sz val="12"/>
        <rFont val="新細明體"/>
        <family val="1"/>
        <charset val="136"/>
      </rPr>
      <t>人口數</t>
    </r>
    <phoneticPr fontId="1" type="noConversion"/>
  </si>
  <si>
    <r>
      <t>平均每戶
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數</t>
    </r>
    <phoneticPr fontId="1" type="noConversion"/>
  </si>
  <si>
    <t>性比率%
女=100</t>
    <phoneticPr fontId="1" type="noConversion"/>
  </si>
  <si>
    <t>資料來源：民政處</t>
    <phoneticPr fontId="1" type="noConversion"/>
  </si>
  <si>
    <t>表5.戶籍人口統計</t>
    <phoneticPr fontId="1" type="noConversion"/>
  </si>
  <si>
    <t>單 位：人</t>
    <phoneticPr fontId="1" type="noConversion"/>
  </si>
  <si>
    <t>區域別</t>
    <phoneticPr fontId="1" type="noConversion"/>
  </si>
  <si>
    <t>鄉長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</si>
  <si>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</si>
  <si>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</si>
  <si>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</si>
  <si>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`</t>
    <phoneticPr fontId="1" type="noConversion"/>
  </si>
  <si>
    <t>共計</t>
    <phoneticPr fontId="1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</si>
  <si>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</si>
  <si>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南竿鄉</t>
    <phoneticPr fontId="1" type="noConversion"/>
  </si>
  <si>
    <t>陳振國</t>
    <phoneticPr fontId="1" type="noConversion"/>
  </si>
  <si>
    <t>北竿鄉</t>
    <phoneticPr fontId="1" type="noConversion"/>
  </si>
  <si>
    <t>陳如嵐</t>
    <phoneticPr fontId="1" type="noConversion"/>
  </si>
  <si>
    <t>莒光鄉</t>
    <phoneticPr fontId="1" type="noConversion"/>
  </si>
  <si>
    <t>謝春欗</t>
    <phoneticPr fontId="1" type="noConversion"/>
  </si>
  <si>
    <t>東引鄉</t>
    <phoneticPr fontId="1" type="noConversion"/>
  </si>
  <si>
    <t>林德建</t>
    <phoneticPr fontId="1" type="noConversion"/>
  </si>
  <si>
    <t>資料來源：民政處</t>
    <phoneticPr fontId="1" type="noConversion"/>
  </si>
  <si>
    <r>
      <t>表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戶籍人口密度及性比例</t>
    </r>
    <phoneticPr fontId="1" type="noConversion"/>
  </si>
  <si>
    <t>行政區面積
(平方公里)</t>
    <phoneticPr fontId="1" type="noConversion"/>
  </si>
  <si>
    <r>
      <t>人口密度每平方公里</t>
    </r>
    <r>
      <rPr>
        <sz val="12"/>
        <rFont val="新細明體"/>
        <family val="1"/>
        <charset val="136"/>
      </rPr>
      <t>人口數</t>
    </r>
    <phoneticPr fontId="1" type="noConversion"/>
  </si>
  <si>
    <r>
      <t>平均每戶
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數</t>
    </r>
    <phoneticPr fontId="1" type="noConversion"/>
  </si>
  <si>
    <t>性比率%
女=100</t>
    <phoneticPr fontId="1" type="noConversion"/>
  </si>
  <si>
    <t>資料來源：民政處</t>
    <phoneticPr fontId="1" type="noConversion"/>
  </si>
  <si>
    <t>表5.戶籍人口統計</t>
    <phoneticPr fontId="1" type="noConversion"/>
  </si>
  <si>
    <t>區域別</t>
    <phoneticPr fontId="1" type="noConversion"/>
  </si>
  <si>
    <t>鄉長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</si>
  <si>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</si>
  <si>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</si>
  <si>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</si>
  <si>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`</t>
    <phoneticPr fontId="1" type="noConversion"/>
  </si>
  <si>
    <t>共計</t>
    <phoneticPr fontId="1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</si>
  <si>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</si>
  <si>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南竿鄉</t>
    <phoneticPr fontId="1" type="noConversion"/>
  </si>
  <si>
    <t>陳振國</t>
    <phoneticPr fontId="1" type="noConversion"/>
  </si>
  <si>
    <t>北竿鄉</t>
    <phoneticPr fontId="1" type="noConversion"/>
  </si>
  <si>
    <t>陳如嵐</t>
    <phoneticPr fontId="1" type="noConversion"/>
  </si>
  <si>
    <t>莒光鄉</t>
    <phoneticPr fontId="1" type="noConversion"/>
  </si>
  <si>
    <t>謝春欗</t>
    <phoneticPr fontId="1" type="noConversion"/>
  </si>
  <si>
    <t>東引鄉</t>
    <phoneticPr fontId="1" type="noConversion"/>
  </si>
  <si>
    <t>資料來源：民政處</t>
    <phoneticPr fontId="1" type="noConversion"/>
  </si>
  <si>
    <r>
      <t>表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戶籍人口密度及性比例</t>
    </r>
    <phoneticPr fontId="1" type="noConversion"/>
  </si>
  <si>
    <t>行政區面積
(平方公里)</t>
    <phoneticPr fontId="1" type="noConversion"/>
  </si>
  <si>
    <r>
      <t>人口密度每平方公里</t>
    </r>
    <r>
      <rPr>
        <sz val="12"/>
        <rFont val="新細明體"/>
        <family val="1"/>
        <charset val="136"/>
      </rPr>
      <t>人口數</t>
    </r>
    <phoneticPr fontId="1" type="noConversion"/>
  </si>
  <si>
    <r>
      <t>平均每戶
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數</t>
    </r>
    <phoneticPr fontId="1" type="noConversion"/>
  </si>
  <si>
    <t>性比率%
女=100</t>
    <phoneticPr fontId="1" type="noConversion"/>
  </si>
  <si>
    <t>表5.戶籍人口統計</t>
    <phoneticPr fontId="1" type="noConversion"/>
  </si>
  <si>
    <t>單 位：人</t>
    <phoneticPr fontId="1" type="noConversion"/>
  </si>
  <si>
    <t>區域別</t>
    <phoneticPr fontId="1" type="noConversion"/>
  </si>
  <si>
    <t>鄉長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</si>
  <si>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</si>
  <si>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</si>
  <si>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</si>
  <si>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`</t>
    <phoneticPr fontId="1" type="noConversion"/>
  </si>
  <si>
    <t>共計</t>
    <phoneticPr fontId="1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</si>
  <si>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</si>
  <si>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南竿鄉</t>
    <phoneticPr fontId="1" type="noConversion"/>
  </si>
  <si>
    <t>陳振國</t>
    <phoneticPr fontId="1" type="noConversion"/>
  </si>
  <si>
    <t>北竿鄉</t>
    <phoneticPr fontId="1" type="noConversion"/>
  </si>
  <si>
    <t>陳如嵐</t>
    <phoneticPr fontId="1" type="noConversion"/>
  </si>
  <si>
    <t>莒光鄉</t>
    <phoneticPr fontId="1" type="noConversion"/>
  </si>
  <si>
    <t>謝春欗</t>
    <phoneticPr fontId="1" type="noConversion"/>
  </si>
  <si>
    <t>東引鄉</t>
    <phoneticPr fontId="1" type="noConversion"/>
  </si>
  <si>
    <t>林德建</t>
    <phoneticPr fontId="1" type="noConversion"/>
  </si>
  <si>
    <t>資料來源：民政處</t>
    <phoneticPr fontId="1" type="noConversion"/>
  </si>
  <si>
    <r>
      <t>表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戶籍人口密度及性比例</t>
    </r>
    <phoneticPr fontId="1" type="noConversion"/>
  </si>
  <si>
    <t>行政區面積
(平方公里)</t>
    <phoneticPr fontId="1" type="noConversion"/>
  </si>
  <si>
    <r>
      <t>人口密度每平方公里</t>
    </r>
    <r>
      <rPr>
        <sz val="12"/>
        <rFont val="新細明體"/>
        <family val="1"/>
        <charset val="136"/>
      </rPr>
      <t>人口數</t>
    </r>
    <phoneticPr fontId="1" type="noConversion"/>
  </si>
  <si>
    <r>
      <t>平均每戶
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數</t>
    </r>
    <phoneticPr fontId="1" type="noConversion"/>
  </si>
  <si>
    <t>性比率%
女=100</t>
    <phoneticPr fontId="1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</si>
  <si>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　計</t>
    </r>
    <phoneticPr fontId="1" type="noConversion"/>
  </si>
  <si>
    <t>資料來源：民政處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</si>
</sst>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\(#,##0\)"/>
    <numFmt numFmtId="177" formatCode="#,##0.0_);\(#,##0.0\)"/>
    <numFmt numFmtId="178" formatCode="0.0_);[Red]\(0.0\)"/>
    <numFmt numFmtId="179" formatCode="0.00_ "/>
  </numFmts>
  <fonts count="1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name val="Times New Roman"/>
      <family val="1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horizontal="center" vertical="top" wrapText="1"/>
    </xf>
    <xf numFmtId="20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6" fillId="0" borderId="0" xfId="2" applyNumberFormat="1" applyFont="1" applyAlignment="1">
      <alignment horizontal="left"/>
    </xf>
    <xf numFmtId="0" fontId="6" fillId="0" borderId="0" xfId="2" applyFont="1" applyAlignment="1">
      <alignment horizontal="left"/>
    </xf>
    <xf numFmtId="176" fontId="6" fillId="0" borderId="0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76" fontId="6" fillId="0" borderId="11" xfId="2" applyNumberFormat="1" applyFont="1" applyBorder="1" applyAlignment="1">
      <alignment horizontal="distributed" vertical="center" wrapText="1" justifyLastLine="1"/>
    </xf>
    <xf numFmtId="176" fontId="6" fillId="0" borderId="12" xfId="2" applyNumberFormat="1" applyFont="1" applyBorder="1" applyAlignment="1">
      <alignment horizontal="distributed" vertical="center" wrapText="1" justifyLastLine="1"/>
    </xf>
    <xf numFmtId="176" fontId="6" fillId="0" borderId="9" xfId="2" applyNumberFormat="1" applyFont="1" applyBorder="1" applyAlignment="1">
      <alignment horizontal="distributed" vertical="center" wrapText="1" justifyLastLine="1"/>
    </xf>
    <xf numFmtId="0" fontId="11" fillId="0" borderId="3" xfId="2" applyFont="1" applyBorder="1" applyAlignment="1">
      <alignment horizontal="distributed" vertical="center" justifyLastLine="1"/>
    </xf>
    <xf numFmtId="176" fontId="11" fillId="0" borderId="0" xfId="2" applyNumberFormat="1" applyFont="1" applyBorder="1" applyAlignment="1">
      <alignment horizontal="center" vertical="center"/>
    </xf>
    <xf numFmtId="176" fontId="11" fillId="0" borderId="6" xfId="2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3" xfId="2" applyFont="1" applyBorder="1" applyAlignment="1">
      <alignment horizontal="distributed" vertical="center" justifyLastLine="1"/>
    </xf>
    <xf numFmtId="176" fontId="6" fillId="0" borderId="0" xfId="2" applyNumberFormat="1" applyBorder="1" applyAlignment="1">
      <alignment horizontal="center" vertical="center"/>
    </xf>
    <xf numFmtId="176" fontId="6" fillId="0" borderId="0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distributed" vertical="center" justifyLastLine="1"/>
    </xf>
    <xf numFmtId="176" fontId="6" fillId="0" borderId="14" xfId="2" applyNumberFormat="1" applyFont="1" applyBorder="1" applyAlignment="1">
      <alignment horizontal="center" vertical="center"/>
    </xf>
    <xf numFmtId="176" fontId="6" fillId="0" borderId="7" xfId="2" applyNumberFormat="1" applyFont="1" applyBorder="1" applyAlignment="1">
      <alignment horizontal="right" vertical="center"/>
    </xf>
    <xf numFmtId="0" fontId="10" fillId="0" borderId="0" xfId="2" applyFont="1" applyBorder="1"/>
    <xf numFmtId="0" fontId="6" fillId="0" borderId="7" xfId="2" applyBorder="1" applyAlignment="1">
      <alignment horizontal="center" wrapText="1"/>
    </xf>
    <xf numFmtId="0" fontId="6" fillId="0" borderId="7" xfId="2" applyBorder="1" applyAlignment="1">
      <alignment horizontal="center"/>
    </xf>
    <xf numFmtId="0" fontId="6" fillId="0" borderId="12" xfId="2" applyFont="1" applyBorder="1" applyAlignment="1">
      <alignment horizontal="distributed" vertical="center" wrapText="1" justifyLastLine="1"/>
    </xf>
    <xf numFmtId="177" fontId="6" fillId="0" borderId="11" xfId="2" applyNumberFormat="1" applyFont="1" applyBorder="1" applyAlignment="1">
      <alignment horizontal="distributed" vertical="center" wrapText="1" justifyLastLine="1"/>
    </xf>
    <xf numFmtId="176" fontId="6" fillId="0" borderId="11" xfId="2" applyNumberFormat="1" applyFont="1" applyBorder="1" applyAlignment="1">
      <alignment horizontal="distributed" vertical="center" wrapText="1" justifyLastLine="1"/>
    </xf>
    <xf numFmtId="178" fontId="6" fillId="0" borderId="11" xfId="2" applyNumberFormat="1" applyFont="1" applyBorder="1" applyAlignment="1">
      <alignment horizontal="distributed" vertical="center" wrapText="1" justifyLastLine="1"/>
    </xf>
    <xf numFmtId="0" fontId="11" fillId="0" borderId="13" xfId="2" applyFont="1" applyBorder="1" applyAlignment="1">
      <alignment horizontal="distributed" vertical="center" justifyLastLine="1"/>
    </xf>
    <xf numFmtId="177" fontId="11" fillId="0" borderId="0" xfId="2" applyNumberFormat="1" applyFont="1" applyBorder="1" applyAlignment="1">
      <alignment horizontal="right" vertical="center"/>
    </xf>
    <xf numFmtId="178" fontId="6" fillId="0" borderId="0" xfId="2" applyNumberFormat="1" applyFont="1" applyBorder="1" applyAlignment="1">
      <alignment horizontal="right" vertical="center"/>
    </xf>
    <xf numFmtId="179" fontId="6" fillId="0" borderId="0" xfId="2" applyNumberFormat="1" applyFont="1" applyBorder="1" applyAlignment="1">
      <alignment horizontal="right" vertical="center"/>
    </xf>
    <xf numFmtId="179" fontId="6" fillId="0" borderId="14" xfId="2" applyNumberFormat="1" applyFont="1" applyBorder="1" applyAlignment="1">
      <alignment horizontal="right" vertical="center"/>
    </xf>
    <xf numFmtId="178" fontId="6" fillId="0" borderId="7" xfId="2" applyNumberFormat="1" applyFont="1" applyBorder="1" applyAlignment="1">
      <alignment horizontal="right" vertical="center"/>
    </xf>
    <xf numFmtId="0" fontId="6" fillId="0" borderId="0" xfId="2" applyFont="1"/>
    <xf numFmtId="176" fontId="6" fillId="0" borderId="0" xfId="2" applyNumberFormat="1" applyFont="1"/>
    <xf numFmtId="0" fontId="5" fillId="0" borderId="4" xfId="1" applyBorder="1" applyAlignment="1" applyProtection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176" fontId="6" fillId="0" borderId="11" xfId="2" applyNumberFormat="1" applyFont="1" applyBorder="1" applyAlignment="1">
      <alignment horizontal="distributed" vertical="center" wrapText="1" justifyLastLine="1"/>
    </xf>
    <xf numFmtId="176" fontId="6" fillId="0" borderId="11" xfId="2" applyNumberFormat="1" applyFont="1" applyBorder="1" applyAlignment="1">
      <alignment horizontal="distributed" vertical="center" wrapText="1" justifyLastLine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76" fontId="6" fillId="0" borderId="11" xfId="2" applyNumberFormat="1" applyFont="1" applyBorder="1" applyAlignment="1">
      <alignment horizontal="distributed" vertical="center" wrapText="1" justifyLastLine="1"/>
    </xf>
    <xf numFmtId="176" fontId="6" fillId="0" borderId="11" xfId="2" applyNumberFormat="1" applyFont="1" applyBorder="1" applyAlignment="1">
      <alignment horizontal="distributed" vertical="center" wrapText="1" justifyLastLine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76" fontId="6" fillId="0" borderId="11" xfId="2" applyNumberFormat="1" applyFont="1" applyBorder="1" applyAlignment="1">
      <alignment horizontal="distributed" vertical="center" wrapText="1" justifyLastLine="1"/>
    </xf>
    <xf numFmtId="0" fontId="4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1" applyFont="1" applyBorder="1" applyAlignment="1" applyProtection="1">
      <alignment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" xfId="1" applyBorder="1" applyAlignment="1" applyProtection="1">
      <alignment horizontal="center" vertical="center" wrapText="1"/>
    </xf>
    <xf numFmtId="0" fontId="5" fillId="0" borderId="2" xfId="1" applyBorder="1" applyAlignment="1" applyProtection="1">
      <alignment horizontal="center" vertical="center" wrapText="1"/>
    </xf>
    <xf numFmtId="0" fontId="5" fillId="0" borderId="4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6" fillId="0" borderId="0" xfId="2" applyNumberFormat="1" applyFont="1" applyBorder="1" applyAlignment="1">
      <alignment horizontal="distributed" vertical="center" wrapText="1"/>
    </xf>
    <xf numFmtId="0" fontId="6" fillId="0" borderId="0" xfId="2" applyBorder="1" applyAlignment="1">
      <alignment vertical="center"/>
    </xf>
    <xf numFmtId="176" fontId="6" fillId="0" borderId="7" xfId="2" applyNumberFormat="1" applyFont="1" applyBorder="1" applyAlignment="1">
      <alignment horizontal="distributed" vertical="center" wrapText="1"/>
    </xf>
    <xf numFmtId="0" fontId="7" fillId="0" borderId="0" xfId="2" applyFont="1" applyAlignment="1">
      <alignment horizontal="center" vertical="top"/>
    </xf>
    <xf numFmtId="0" fontId="6" fillId="0" borderId="0" xfId="2" applyBorder="1" applyAlignment="1">
      <alignment horizontal="center" wrapText="1"/>
    </xf>
    <xf numFmtId="0" fontId="6" fillId="0" borderId="0" xfId="2" applyBorder="1" applyAlignment="1">
      <alignment horizontal="center"/>
    </xf>
    <xf numFmtId="176" fontId="6" fillId="0" borderId="11" xfId="2" applyNumberFormat="1" applyFont="1" applyBorder="1" applyAlignment="1">
      <alignment horizontal="distributed" vertical="center" wrapText="1" justifyLastLine="1"/>
    </xf>
    <xf numFmtId="0" fontId="6" fillId="0" borderId="11" xfId="2" applyBorder="1" applyAlignment="1">
      <alignment horizontal="distributed" vertical="center" justifyLastLine="1"/>
    </xf>
    <xf numFmtId="0" fontId="6" fillId="0" borderId="0" xfId="2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right"/>
    </xf>
    <xf numFmtId="0" fontId="6" fillId="0" borderId="3" xfId="2" applyFont="1" applyBorder="1" applyAlignment="1">
      <alignment horizontal="distributed" vertical="center" wrapText="1" justifyLastLine="1"/>
    </xf>
    <xf numFmtId="0" fontId="6" fillId="0" borderId="8" xfId="2" applyFont="1" applyBorder="1" applyAlignment="1">
      <alignment horizontal="distributed" vertical="center" wrapText="1" justifyLastLine="1"/>
    </xf>
    <xf numFmtId="176" fontId="6" fillId="0" borderId="1" xfId="2" applyNumberFormat="1" applyFont="1" applyBorder="1" applyAlignment="1">
      <alignment horizontal="distributed" vertical="center" wrapText="1" justifyLastLine="1"/>
    </xf>
    <xf numFmtId="176" fontId="6" fillId="0" borderId="4" xfId="2" applyNumberFormat="1" applyFont="1" applyBorder="1" applyAlignment="1">
      <alignment horizontal="distributed" vertical="center" wrapText="1" justifyLastLine="1"/>
    </xf>
    <xf numFmtId="176" fontId="6" fillId="0" borderId="9" xfId="2" applyNumberFormat="1" applyFont="1" applyBorder="1" applyAlignment="1">
      <alignment horizontal="distributed" vertical="center" justifyLastLine="1"/>
    </xf>
    <xf numFmtId="0" fontId="6" fillId="0" borderId="10" xfId="2" applyBorder="1" applyAlignment="1">
      <alignment horizontal="distributed" vertical="center" justifyLastLine="1"/>
    </xf>
  </cellXfs>
  <cellStyles count="3">
    <cellStyle name="一般" xfId="0" builtinId="0"/>
    <cellStyle name="一般 2" xfId="2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0</xdr:row>
          <xdr:rowOff>133350</xdr:rowOff>
        </xdr:from>
        <xdr:to>
          <xdr:col>10</xdr:col>
          <xdr:colOff>342900</xdr:colOff>
          <xdr:row>45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ub/Desktop/&#20844;&#21209;/&#32113;&#35336;/&#32113;&#35336;&#26376;&#22577;/107&#24180;12&#26376;&#20221;&#26376;&#22577;/107&#24180;12&#26376;&#22303;&#22320;&#21450;&#20154;&#214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7/Desktop/&#20844;&#21209;/&#32113;&#35336;/&#32113;&#35336;&#26376;&#22577;/108&#24180;9&#26376;&#20221;&#26376;&#22577;/108&#24180;9&#26376;&#22303;&#22320;&#21450;&#20154;&#21475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7/Desktop/&#20844;&#21209;/&#32113;&#35336;/&#32113;&#35336;&#26376;&#22577;/108&#24180;10&#26376;&#20221;&#26376;&#22577;/108&#24180;10&#26376;&#22303;&#22320;&#21450;&#20154;&#21475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ub/Desktop/&#20844;&#21209;/&#32113;&#35336;/&#32113;&#35336;&#26376;&#22577;/108&#24180;1&#26376;&#20221;&#26376;&#22577;/108&#24180;1&#26376;&#22303;&#22320;&#21450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ub/Desktop/&#20844;&#21209;/&#32113;&#35336;/&#32113;&#35336;&#26376;&#22577;/108&#24180;2&#26376;&#20221;&#26376;&#22577;/108&#24180;2&#26376;&#22303;&#22320;&#21450;&#20154;&#214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ub/Desktop/&#20844;&#21209;/&#32113;&#35336;/&#32113;&#35336;&#26376;&#22577;/108&#24180;3&#26376;&#20221;&#26376;&#22577;/108&#24180;3&#26376;&#22303;&#22320;&#21450;&#20154;&#214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ub/Desktop/&#20844;&#21209;/&#32113;&#35336;/&#32113;&#35336;&#26376;&#22577;/108&#24180;4&#26376;&#20221;&#26376;&#22577;/108&#24180;4&#26376;&#22303;&#22320;&#21450;&#20154;&#214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ub/Desktop/&#20844;&#21209;/&#32113;&#35336;/&#32113;&#35336;&#26376;&#22577;/108&#24180;5&#26376;&#20221;&#26376;&#22577;/108&#24180;5&#26376;&#22303;&#22320;&#21450;&#20154;&#214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ub/Desktop/&#20844;&#21209;/&#32113;&#35336;/&#32113;&#35336;&#26376;&#22577;/108&#24180;6&#26376;&#20221;&#26376;&#22577;/108&#24180;6&#26376;&#22303;&#22320;&#21450;&#20154;&#21475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7/Desktop/&#20844;&#21209;/&#32113;&#35336;/&#32113;&#35336;&#26376;&#22577;/108&#24180;7&#26376;&#20221;&#26376;&#22577;/108&#24180;7&#26376;&#22303;&#22320;&#21450;&#20154;&#21475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7/Desktop/&#20844;&#21209;/&#32113;&#35336;/&#32113;&#35336;&#26376;&#22577;/108&#24180;8&#26376;&#20221;&#26376;&#22577;/108&#24180;8&#26376;&#22303;&#22320;&#21450;&#20154;&#21475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107  年12月份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108  年9月份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108  年10月份</v>
          </cell>
        </row>
      </sheetData>
      <sheetData sheetId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108  年1月份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108  年2月份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108  年3月份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108  年4月份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108  年5月份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108  年6月份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108  年7月份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疆界"/>
      <sheetName val="縣境面積"/>
      <sheetName val="圖1"/>
      <sheetName val="圖2"/>
      <sheetName val="教育程度及婚姻狀況"/>
      <sheetName val="戶籍人口及密度"/>
      <sheetName val="出生率及死亡率"/>
    </sheetNames>
    <sheetDataSet>
      <sheetData sheetId="0">
        <row r="2">
          <cell r="A2" t="str">
            <v xml:space="preserve"> 中華民國   108  年8月份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__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zoomScale="75" workbookViewId="0">
      <pane ySplit="11" topLeftCell="A12" activePane="bottomLeft" state="frozen"/>
      <selection pane="bottomLeft" activeCell="N14" sqref="N14"/>
    </sheetView>
  </sheetViews>
  <sheetFormatPr defaultRowHeight="16.5" x14ac:dyDescent="0.25"/>
  <cols>
    <col min="1" max="1" width="14.625" customWidth="1"/>
    <col min="2" max="2" width="12.5" customWidth="1"/>
    <col min="3" max="3" width="9.5" bestFit="1" customWidth="1"/>
    <col min="4" max="11" width="10.375" customWidth="1"/>
    <col min="12" max="14" width="10.375" style="6" customWidth="1"/>
    <col min="15" max="15" width="10.375" customWidth="1"/>
  </cols>
  <sheetData>
    <row r="1" spans="1:16" ht="54.75" customHeight="1" x14ac:dyDescent="0.25">
      <c r="A1" s="8"/>
      <c r="B1" s="8"/>
      <c r="C1" s="8"/>
      <c r="D1" s="8"/>
      <c r="E1" s="8"/>
      <c r="F1" s="67" t="s">
        <v>9</v>
      </c>
      <c r="G1" s="67"/>
      <c r="H1" s="67"/>
      <c r="I1" s="67"/>
      <c r="J1" s="8"/>
      <c r="K1" s="8"/>
      <c r="L1" s="8"/>
      <c r="M1" s="8"/>
      <c r="N1" s="8"/>
      <c r="O1" s="8"/>
      <c r="P1" s="8"/>
    </row>
    <row r="2" spans="1:16" x14ac:dyDescent="0.25">
      <c r="A2" s="68" t="s">
        <v>11</v>
      </c>
      <c r="B2" s="68"/>
      <c r="C2" s="68"/>
    </row>
    <row r="3" spans="1:16" x14ac:dyDescent="0.25">
      <c r="A3" s="2" t="s">
        <v>10</v>
      </c>
      <c r="B3" s="2"/>
      <c r="C3" s="2"/>
    </row>
    <row r="4" spans="1:16" x14ac:dyDescent="0.25">
      <c r="A4" s="2" t="s">
        <v>12</v>
      </c>
      <c r="B4" s="2"/>
      <c r="C4" s="2"/>
    </row>
    <row r="5" spans="1:16" ht="17.25" customHeight="1" x14ac:dyDescent="0.25">
      <c r="A5" s="5" t="s">
        <v>13</v>
      </c>
      <c r="B5" s="5"/>
      <c r="C5" s="4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1"/>
      <c r="P5" s="1" t="s">
        <v>29</v>
      </c>
    </row>
    <row r="6" spans="1:16" x14ac:dyDescent="0.25">
      <c r="A6" s="3" t="s">
        <v>14</v>
      </c>
      <c r="B6" s="3"/>
      <c r="C6" s="3"/>
      <c r="D6" s="1"/>
      <c r="E6" s="1"/>
      <c r="F6" s="1"/>
      <c r="G6" s="1"/>
      <c r="H6" s="1"/>
      <c r="I6" s="1"/>
      <c r="J6" s="1"/>
      <c r="K6" s="1"/>
      <c r="L6" s="7"/>
      <c r="M6" s="7"/>
      <c r="N6" s="7"/>
      <c r="O6" s="1"/>
      <c r="P6" s="1" t="s">
        <v>30</v>
      </c>
    </row>
    <row r="8" spans="1:16" ht="16.5" customHeight="1" x14ac:dyDescent="0.25">
      <c r="A8" s="71"/>
      <c r="B8" s="71"/>
      <c r="C8" s="71"/>
      <c r="D8" s="72" t="s">
        <v>15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11"/>
      <c r="P8" s="9"/>
    </row>
    <row r="9" spans="1:16" x14ac:dyDescent="0.25">
      <c r="A9" s="69"/>
      <c r="B9" s="69"/>
      <c r="C9" s="69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10" t="s">
        <v>0</v>
      </c>
    </row>
    <row r="10" spans="1:16" ht="20.100000000000001" customHeight="1" x14ac:dyDescent="0.25">
      <c r="A10" s="69" t="s">
        <v>1</v>
      </c>
      <c r="B10" s="69" t="s">
        <v>3</v>
      </c>
      <c r="C10" s="69" t="s">
        <v>2</v>
      </c>
      <c r="D10" s="17" t="s">
        <v>31</v>
      </c>
      <c r="E10" s="20" t="s">
        <v>31</v>
      </c>
      <c r="F10" s="20" t="s">
        <v>31</v>
      </c>
      <c r="G10" s="20" t="s">
        <v>31</v>
      </c>
      <c r="H10" s="20" t="s">
        <v>31</v>
      </c>
      <c r="I10" s="20" t="s">
        <v>31</v>
      </c>
      <c r="J10" s="20" t="s">
        <v>31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12"/>
    </row>
    <row r="11" spans="1:16" ht="20.100000000000001" customHeight="1" x14ac:dyDescent="0.25">
      <c r="A11" s="70"/>
      <c r="B11" s="70"/>
      <c r="C11" s="70"/>
      <c r="D11" s="18" t="s">
        <v>17</v>
      </c>
      <c r="E11" s="18" t="s">
        <v>18</v>
      </c>
      <c r="F11" s="18" t="s">
        <v>19</v>
      </c>
      <c r="G11" s="18" t="s">
        <v>20</v>
      </c>
      <c r="H11" s="18" t="s">
        <v>21</v>
      </c>
      <c r="I11" s="18" t="s">
        <v>22</v>
      </c>
      <c r="J11" s="18" t="s">
        <v>23</v>
      </c>
      <c r="K11" s="18" t="s">
        <v>24</v>
      </c>
      <c r="L11" s="18" t="s">
        <v>25</v>
      </c>
      <c r="M11" s="18" t="s">
        <v>26</v>
      </c>
      <c r="N11" s="18" t="s">
        <v>27</v>
      </c>
      <c r="O11" s="18" t="s">
        <v>28</v>
      </c>
      <c r="P11" s="13"/>
    </row>
    <row r="12" spans="1:16" ht="30" customHeight="1" x14ac:dyDescent="0.25">
      <c r="A12" s="78" t="s">
        <v>16</v>
      </c>
      <c r="B12" s="81" t="s">
        <v>6</v>
      </c>
      <c r="C12" s="84" t="s">
        <v>7</v>
      </c>
      <c r="D12" s="76" t="s">
        <v>157</v>
      </c>
      <c r="E12" s="76" t="s">
        <v>157</v>
      </c>
      <c r="F12" s="76" t="s">
        <v>157</v>
      </c>
      <c r="G12" s="76" t="s">
        <v>157</v>
      </c>
      <c r="H12" s="76" t="s">
        <v>157</v>
      </c>
      <c r="I12" s="76" t="s">
        <v>157</v>
      </c>
      <c r="J12" s="76" t="s">
        <v>157</v>
      </c>
      <c r="K12" s="76" t="s">
        <v>157</v>
      </c>
      <c r="L12" s="76" t="s">
        <v>157</v>
      </c>
      <c r="M12" s="76" t="s">
        <v>157</v>
      </c>
      <c r="N12" s="76" t="s">
        <v>157</v>
      </c>
      <c r="O12" s="76" t="s">
        <v>157</v>
      </c>
      <c r="P12" s="14"/>
    </row>
    <row r="13" spans="1:16" ht="30" customHeight="1" x14ac:dyDescent="0.25">
      <c r="A13" s="79"/>
      <c r="B13" s="82"/>
      <c r="C13" s="85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15"/>
    </row>
    <row r="14" spans="1:16" ht="30" customHeight="1" x14ac:dyDescent="0.25">
      <c r="A14" s="80"/>
      <c r="B14" s="83"/>
      <c r="C14" s="86"/>
      <c r="D14" s="56" t="s">
        <v>131</v>
      </c>
      <c r="E14" s="56" t="s">
        <v>32</v>
      </c>
      <c r="F14" s="56" t="s">
        <v>33</v>
      </c>
      <c r="G14" s="56" t="s">
        <v>34</v>
      </c>
      <c r="H14" s="56" t="s">
        <v>35</v>
      </c>
      <c r="I14" s="56" t="s">
        <v>36</v>
      </c>
      <c r="J14" s="56" t="s">
        <v>37</v>
      </c>
      <c r="K14" s="56" t="s">
        <v>38</v>
      </c>
      <c r="L14" s="56" t="s">
        <v>39</v>
      </c>
      <c r="M14" s="56" t="s">
        <v>40</v>
      </c>
      <c r="N14" s="56" t="s">
        <v>41</v>
      </c>
      <c r="O14" s="19" t="s">
        <v>42</v>
      </c>
      <c r="P14" s="16"/>
    </row>
    <row r="15" spans="1:16" x14ac:dyDescent="0.25">
      <c r="A15" t="s">
        <v>4</v>
      </c>
    </row>
    <row r="16" spans="1:16" x14ac:dyDescent="0.25">
      <c r="A16" t="s">
        <v>5</v>
      </c>
    </row>
    <row r="17" spans="1:1" x14ac:dyDescent="0.25">
      <c r="A17" t="s">
        <v>8</v>
      </c>
    </row>
  </sheetData>
  <mergeCells count="25">
    <mergeCell ref="L12:L13"/>
    <mergeCell ref="K12:K13"/>
    <mergeCell ref="M12:M13"/>
    <mergeCell ref="N12:N13"/>
    <mergeCell ref="O12:O13"/>
    <mergeCell ref="J12:J13"/>
    <mergeCell ref="C8:C9"/>
    <mergeCell ref="A12:A14"/>
    <mergeCell ref="B12:B14"/>
    <mergeCell ref="C12:C14"/>
    <mergeCell ref="D12:D13"/>
    <mergeCell ref="E12:E13"/>
    <mergeCell ref="F12:F13"/>
    <mergeCell ref="G12:G13"/>
    <mergeCell ref="H12:H13"/>
    <mergeCell ref="I12:I13"/>
    <mergeCell ref="F1:I1"/>
    <mergeCell ref="A2:C2"/>
    <mergeCell ref="A10:A11"/>
    <mergeCell ref="A8:A9"/>
    <mergeCell ref="D8:N8"/>
    <mergeCell ref="B8:B9"/>
    <mergeCell ref="B10:B11"/>
    <mergeCell ref="C10:C11"/>
    <mergeCell ref="D9:O9"/>
  </mergeCells>
  <phoneticPr fontId="1" type="noConversion"/>
  <hyperlinks>
    <hyperlink ref="B12:B14" location="背景說明!A1" display="連江縣里鄰戶數、人口數與戶籍動態登記數"/>
    <hyperlink ref="D14" location="'10712'!A1" display="（107/12）"/>
    <hyperlink ref="E14" location="'10801'!A1" display="（108/1）"/>
    <hyperlink ref="F14" location="'10802'!A1" display="（108/2）"/>
    <hyperlink ref="G14" location="'10803'!A1" display="（108/3）"/>
    <hyperlink ref="H14" location="'10804'!A1" display="（108/4）"/>
    <hyperlink ref="I14" location="'10805'!A1" display="（108/5）"/>
    <hyperlink ref="J14" location="'10806'!A1" display="（108/6）"/>
    <hyperlink ref="K14" location="'10807'!Print_Area" display="（108/7）"/>
    <hyperlink ref="L14" location="'10808'!Print_Area" display="（108/8）"/>
    <hyperlink ref="M14" location="'10809'!Print_Area" display="（108/9）"/>
    <hyperlink ref="N14" location="'10810'!Print_Area" display="（108/10）"/>
  </hyperlink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activeCell="G5" sqref="G5"/>
    </sheetView>
  </sheetViews>
  <sheetFormatPr defaultRowHeight="27.95" customHeight="1" x14ac:dyDescent="0.25"/>
  <cols>
    <col min="1" max="1" width="10.625" style="54" customWidth="1"/>
    <col min="2" max="2" width="12.75" style="55" customWidth="1"/>
    <col min="3" max="4" width="9.625" style="55" customWidth="1"/>
    <col min="5" max="8" width="10.625" style="55" customWidth="1"/>
    <col min="9" max="9" width="9.125" style="55" customWidth="1"/>
    <col min="10" max="256" width="9" style="54"/>
    <col min="257" max="257" width="10.625" style="54" customWidth="1"/>
    <col min="258" max="258" width="12.75" style="54" customWidth="1"/>
    <col min="259" max="260" width="9.625" style="54" customWidth="1"/>
    <col min="261" max="264" width="10.625" style="54" customWidth="1"/>
    <col min="265" max="265" width="9.125" style="54" customWidth="1"/>
    <col min="266" max="512" width="9" style="54"/>
    <col min="513" max="513" width="10.625" style="54" customWidth="1"/>
    <col min="514" max="514" width="12.75" style="54" customWidth="1"/>
    <col min="515" max="516" width="9.625" style="54" customWidth="1"/>
    <col min="517" max="520" width="10.625" style="54" customWidth="1"/>
    <col min="521" max="521" width="9.125" style="54" customWidth="1"/>
    <col min="522" max="768" width="9" style="54"/>
    <col min="769" max="769" width="10.625" style="54" customWidth="1"/>
    <col min="770" max="770" width="12.75" style="54" customWidth="1"/>
    <col min="771" max="772" width="9.625" style="54" customWidth="1"/>
    <col min="773" max="776" width="10.625" style="54" customWidth="1"/>
    <col min="777" max="777" width="9.125" style="54" customWidth="1"/>
    <col min="778" max="1024" width="9" style="54"/>
    <col min="1025" max="1025" width="10.625" style="54" customWidth="1"/>
    <col min="1026" max="1026" width="12.75" style="54" customWidth="1"/>
    <col min="1027" max="1028" width="9.625" style="54" customWidth="1"/>
    <col min="1029" max="1032" width="10.625" style="54" customWidth="1"/>
    <col min="1033" max="1033" width="9.125" style="54" customWidth="1"/>
    <col min="1034" max="1280" width="9" style="54"/>
    <col min="1281" max="1281" width="10.625" style="54" customWidth="1"/>
    <col min="1282" max="1282" width="12.75" style="54" customWidth="1"/>
    <col min="1283" max="1284" width="9.625" style="54" customWidth="1"/>
    <col min="1285" max="1288" width="10.625" style="54" customWidth="1"/>
    <col min="1289" max="1289" width="9.125" style="54" customWidth="1"/>
    <col min="1290" max="1536" width="9" style="54"/>
    <col min="1537" max="1537" width="10.625" style="54" customWidth="1"/>
    <col min="1538" max="1538" width="12.75" style="54" customWidth="1"/>
    <col min="1539" max="1540" width="9.625" style="54" customWidth="1"/>
    <col min="1541" max="1544" width="10.625" style="54" customWidth="1"/>
    <col min="1545" max="1545" width="9.125" style="54" customWidth="1"/>
    <col min="1546" max="1792" width="9" style="54"/>
    <col min="1793" max="1793" width="10.625" style="54" customWidth="1"/>
    <col min="1794" max="1794" width="12.75" style="54" customWidth="1"/>
    <col min="1795" max="1796" width="9.625" style="54" customWidth="1"/>
    <col min="1797" max="1800" width="10.625" style="54" customWidth="1"/>
    <col min="1801" max="1801" width="9.125" style="54" customWidth="1"/>
    <col min="1802" max="2048" width="9" style="54"/>
    <col min="2049" max="2049" width="10.625" style="54" customWidth="1"/>
    <col min="2050" max="2050" width="12.75" style="54" customWidth="1"/>
    <col min="2051" max="2052" width="9.625" style="54" customWidth="1"/>
    <col min="2053" max="2056" width="10.625" style="54" customWidth="1"/>
    <col min="2057" max="2057" width="9.125" style="54" customWidth="1"/>
    <col min="2058" max="2304" width="9" style="54"/>
    <col min="2305" max="2305" width="10.625" style="54" customWidth="1"/>
    <col min="2306" max="2306" width="12.75" style="54" customWidth="1"/>
    <col min="2307" max="2308" width="9.625" style="54" customWidth="1"/>
    <col min="2309" max="2312" width="10.625" style="54" customWidth="1"/>
    <col min="2313" max="2313" width="9.125" style="54" customWidth="1"/>
    <col min="2314" max="2560" width="9" style="54"/>
    <col min="2561" max="2561" width="10.625" style="54" customWidth="1"/>
    <col min="2562" max="2562" width="12.75" style="54" customWidth="1"/>
    <col min="2563" max="2564" width="9.625" style="54" customWidth="1"/>
    <col min="2565" max="2568" width="10.625" style="54" customWidth="1"/>
    <col min="2569" max="2569" width="9.125" style="54" customWidth="1"/>
    <col min="2570" max="2816" width="9" style="54"/>
    <col min="2817" max="2817" width="10.625" style="54" customWidth="1"/>
    <col min="2818" max="2818" width="12.75" style="54" customWidth="1"/>
    <col min="2819" max="2820" width="9.625" style="54" customWidth="1"/>
    <col min="2821" max="2824" width="10.625" style="54" customWidth="1"/>
    <col min="2825" max="2825" width="9.125" style="54" customWidth="1"/>
    <col min="2826" max="3072" width="9" style="54"/>
    <col min="3073" max="3073" width="10.625" style="54" customWidth="1"/>
    <col min="3074" max="3074" width="12.75" style="54" customWidth="1"/>
    <col min="3075" max="3076" width="9.625" style="54" customWidth="1"/>
    <col min="3077" max="3080" width="10.625" style="54" customWidth="1"/>
    <col min="3081" max="3081" width="9.125" style="54" customWidth="1"/>
    <col min="3082" max="3328" width="9" style="54"/>
    <col min="3329" max="3329" width="10.625" style="54" customWidth="1"/>
    <col min="3330" max="3330" width="12.75" style="54" customWidth="1"/>
    <col min="3331" max="3332" width="9.625" style="54" customWidth="1"/>
    <col min="3333" max="3336" width="10.625" style="54" customWidth="1"/>
    <col min="3337" max="3337" width="9.125" style="54" customWidth="1"/>
    <col min="3338" max="3584" width="9" style="54"/>
    <col min="3585" max="3585" width="10.625" style="54" customWidth="1"/>
    <col min="3586" max="3586" width="12.75" style="54" customWidth="1"/>
    <col min="3587" max="3588" width="9.625" style="54" customWidth="1"/>
    <col min="3589" max="3592" width="10.625" style="54" customWidth="1"/>
    <col min="3593" max="3593" width="9.125" style="54" customWidth="1"/>
    <col min="3594" max="3840" width="9" style="54"/>
    <col min="3841" max="3841" width="10.625" style="54" customWidth="1"/>
    <col min="3842" max="3842" width="12.75" style="54" customWidth="1"/>
    <col min="3843" max="3844" width="9.625" style="54" customWidth="1"/>
    <col min="3845" max="3848" width="10.625" style="54" customWidth="1"/>
    <col min="3849" max="3849" width="9.125" style="54" customWidth="1"/>
    <col min="3850" max="4096" width="9" style="54"/>
    <col min="4097" max="4097" width="10.625" style="54" customWidth="1"/>
    <col min="4098" max="4098" width="12.75" style="54" customWidth="1"/>
    <col min="4099" max="4100" width="9.625" style="54" customWidth="1"/>
    <col min="4101" max="4104" width="10.625" style="54" customWidth="1"/>
    <col min="4105" max="4105" width="9.125" style="54" customWidth="1"/>
    <col min="4106" max="4352" width="9" style="54"/>
    <col min="4353" max="4353" width="10.625" style="54" customWidth="1"/>
    <col min="4354" max="4354" width="12.75" style="54" customWidth="1"/>
    <col min="4355" max="4356" width="9.625" style="54" customWidth="1"/>
    <col min="4357" max="4360" width="10.625" style="54" customWidth="1"/>
    <col min="4361" max="4361" width="9.125" style="54" customWidth="1"/>
    <col min="4362" max="4608" width="9" style="54"/>
    <col min="4609" max="4609" width="10.625" style="54" customWidth="1"/>
    <col min="4610" max="4610" width="12.75" style="54" customWidth="1"/>
    <col min="4611" max="4612" width="9.625" style="54" customWidth="1"/>
    <col min="4613" max="4616" width="10.625" style="54" customWidth="1"/>
    <col min="4617" max="4617" width="9.125" style="54" customWidth="1"/>
    <col min="4618" max="4864" width="9" style="54"/>
    <col min="4865" max="4865" width="10.625" style="54" customWidth="1"/>
    <col min="4866" max="4866" width="12.75" style="54" customWidth="1"/>
    <col min="4867" max="4868" width="9.625" style="54" customWidth="1"/>
    <col min="4869" max="4872" width="10.625" style="54" customWidth="1"/>
    <col min="4873" max="4873" width="9.125" style="54" customWidth="1"/>
    <col min="4874" max="5120" width="9" style="54"/>
    <col min="5121" max="5121" width="10.625" style="54" customWidth="1"/>
    <col min="5122" max="5122" width="12.75" style="54" customWidth="1"/>
    <col min="5123" max="5124" width="9.625" style="54" customWidth="1"/>
    <col min="5125" max="5128" width="10.625" style="54" customWidth="1"/>
    <col min="5129" max="5129" width="9.125" style="54" customWidth="1"/>
    <col min="5130" max="5376" width="9" style="54"/>
    <col min="5377" max="5377" width="10.625" style="54" customWidth="1"/>
    <col min="5378" max="5378" width="12.75" style="54" customWidth="1"/>
    <col min="5379" max="5380" width="9.625" style="54" customWidth="1"/>
    <col min="5381" max="5384" width="10.625" style="54" customWidth="1"/>
    <col min="5385" max="5385" width="9.125" style="54" customWidth="1"/>
    <col min="5386" max="5632" width="9" style="54"/>
    <col min="5633" max="5633" width="10.625" style="54" customWidth="1"/>
    <col min="5634" max="5634" width="12.75" style="54" customWidth="1"/>
    <col min="5635" max="5636" width="9.625" style="54" customWidth="1"/>
    <col min="5637" max="5640" width="10.625" style="54" customWidth="1"/>
    <col min="5641" max="5641" width="9.125" style="54" customWidth="1"/>
    <col min="5642" max="5888" width="9" style="54"/>
    <col min="5889" max="5889" width="10.625" style="54" customWidth="1"/>
    <col min="5890" max="5890" width="12.75" style="54" customWidth="1"/>
    <col min="5891" max="5892" width="9.625" style="54" customWidth="1"/>
    <col min="5893" max="5896" width="10.625" style="54" customWidth="1"/>
    <col min="5897" max="5897" width="9.125" style="54" customWidth="1"/>
    <col min="5898" max="6144" width="9" style="54"/>
    <col min="6145" max="6145" width="10.625" style="54" customWidth="1"/>
    <col min="6146" max="6146" width="12.75" style="54" customWidth="1"/>
    <col min="6147" max="6148" width="9.625" style="54" customWidth="1"/>
    <col min="6149" max="6152" width="10.625" style="54" customWidth="1"/>
    <col min="6153" max="6153" width="9.125" style="54" customWidth="1"/>
    <col min="6154" max="6400" width="9" style="54"/>
    <col min="6401" max="6401" width="10.625" style="54" customWidth="1"/>
    <col min="6402" max="6402" width="12.75" style="54" customWidth="1"/>
    <col min="6403" max="6404" width="9.625" style="54" customWidth="1"/>
    <col min="6405" max="6408" width="10.625" style="54" customWidth="1"/>
    <col min="6409" max="6409" width="9.125" style="54" customWidth="1"/>
    <col min="6410" max="6656" width="9" style="54"/>
    <col min="6657" max="6657" width="10.625" style="54" customWidth="1"/>
    <col min="6658" max="6658" width="12.75" style="54" customWidth="1"/>
    <col min="6659" max="6660" width="9.625" style="54" customWidth="1"/>
    <col min="6661" max="6664" width="10.625" style="54" customWidth="1"/>
    <col min="6665" max="6665" width="9.125" style="54" customWidth="1"/>
    <col min="6666" max="6912" width="9" style="54"/>
    <col min="6913" max="6913" width="10.625" style="54" customWidth="1"/>
    <col min="6914" max="6914" width="12.75" style="54" customWidth="1"/>
    <col min="6915" max="6916" width="9.625" style="54" customWidth="1"/>
    <col min="6917" max="6920" width="10.625" style="54" customWidth="1"/>
    <col min="6921" max="6921" width="9.125" style="54" customWidth="1"/>
    <col min="6922" max="7168" width="9" style="54"/>
    <col min="7169" max="7169" width="10.625" style="54" customWidth="1"/>
    <col min="7170" max="7170" width="12.75" style="54" customWidth="1"/>
    <col min="7171" max="7172" width="9.625" style="54" customWidth="1"/>
    <col min="7173" max="7176" width="10.625" style="54" customWidth="1"/>
    <col min="7177" max="7177" width="9.125" style="54" customWidth="1"/>
    <col min="7178" max="7424" width="9" style="54"/>
    <col min="7425" max="7425" width="10.625" style="54" customWidth="1"/>
    <col min="7426" max="7426" width="12.75" style="54" customWidth="1"/>
    <col min="7427" max="7428" width="9.625" style="54" customWidth="1"/>
    <col min="7429" max="7432" width="10.625" style="54" customWidth="1"/>
    <col min="7433" max="7433" width="9.125" style="54" customWidth="1"/>
    <col min="7434" max="7680" width="9" style="54"/>
    <col min="7681" max="7681" width="10.625" style="54" customWidth="1"/>
    <col min="7682" max="7682" width="12.75" style="54" customWidth="1"/>
    <col min="7683" max="7684" width="9.625" style="54" customWidth="1"/>
    <col min="7685" max="7688" width="10.625" style="54" customWidth="1"/>
    <col min="7689" max="7689" width="9.125" style="54" customWidth="1"/>
    <col min="7690" max="7936" width="9" style="54"/>
    <col min="7937" max="7937" width="10.625" style="54" customWidth="1"/>
    <col min="7938" max="7938" width="12.75" style="54" customWidth="1"/>
    <col min="7939" max="7940" width="9.625" style="54" customWidth="1"/>
    <col min="7941" max="7944" width="10.625" style="54" customWidth="1"/>
    <col min="7945" max="7945" width="9.125" style="54" customWidth="1"/>
    <col min="7946" max="8192" width="9" style="54"/>
    <col min="8193" max="8193" width="10.625" style="54" customWidth="1"/>
    <col min="8194" max="8194" width="12.75" style="54" customWidth="1"/>
    <col min="8195" max="8196" width="9.625" style="54" customWidth="1"/>
    <col min="8197" max="8200" width="10.625" style="54" customWidth="1"/>
    <col min="8201" max="8201" width="9.125" style="54" customWidth="1"/>
    <col min="8202" max="8448" width="9" style="54"/>
    <col min="8449" max="8449" width="10.625" style="54" customWidth="1"/>
    <col min="8450" max="8450" width="12.75" style="54" customWidth="1"/>
    <col min="8451" max="8452" width="9.625" style="54" customWidth="1"/>
    <col min="8453" max="8456" width="10.625" style="54" customWidth="1"/>
    <col min="8457" max="8457" width="9.125" style="54" customWidth="1"/>
    <col min="8458" max="8704" width="9" style="54"/>
    <col min="8705" max="8705" width="10.625" style="54" customWidth="1"/>
    <col min="8706" max="8706" width="12.75" style="54" customWidth="1"/>
    <col min="8707" max="8708" width="9.625" style="54" customWidth="1"/>
    <col min="8709" max="8712" width="10.625" style="54" customWidth="1"/>
    <col min="8713" max="8713" width="9.125" style="54" customWidth="1"/>
    <col min="8714" max="8960" width="9" style="54"/>
    <col min="8961" max="8961" width="10.625" style="54" customWidth="1"/>
    <col min="8962" max="8962" width="12.75" style="54" customWidth="1"/>
    <col min="8963" max="8964" width="9.625" style="54" customWidth="1"/>
    <col min="8965" max="8968" width="10.625" style="54" customWidth="1"/>
    <col min="8969" max="8969" width="9.125" style="54" customWidth="1"/>
    <col min="8970" max="9216" width="9" style="54"/>
    <col min="9217" max="9217" width="10.625" style="54" customWidth="1"/>
    <col min="9218" max="9218" width="12.75" style="54" customWidth="1"/>
    <col min="9219" max="9220" width="9.625" style="54" customWidth="1"/>
    <col min="9221" max="9224" width="10.625" style="54" customWidth="1"/>
    <col min="9225" max="9225" width="9.125" style="54" customWidth="1"/>
    <col min="9226" max="9472" width="9" style="54"/>
    <col min="9473" max="9473" width="10.625" style="54" customWidth="1"/>
    <col min="9474" max="9474" width="12.75" style="54" customWidth="1"/>
    <col min="9475" max="9476" width="9.625" style="54" customWidth="1"/>
    <col min="9477" max="9480" width="10.625" style="54" customWidth="1"/>
    <col min="9481" max="9481" width="9.125" style="54" customWidth="1"/>
    <col min="9482" max="9728" width="9" style="54"/>
    <col min="9729" max="9729" width="10.625" style="54" customWidth="1"/>
    <col min="9730" max="9730" width="12.75" style="54" customWidth="1"/>
    <col min="9731" max="9732" width="9.625" style="54" customWidth="1"/>
    <col min="9733" max="9736" width="10.625" style="54" customWidth="1"/>
    <col min="9737" max="9737" width="9.125" style="54" customWidth="1"/>
    <col min="9738" max="9984" width="9" style="54"/>
    <col min="9985" max="9985" width="10.625" style="54" customWidth="1"/>
    <col min="9986" max="9986" width="12.75" style="54" customWidth="1"/>
    <col min="9987" max="9988" width="9.625" style="54" customWidth="1"/>
    <col min="9989" max="9992" width="10.625" style="54" customWidth="1"/>
    <col min="9993" max="9993" width="9.125" style="54" customWidth="1"/>
    <col min="9994" max="10240" width="9" style="54"/>
    <col min="10241" max="10241" width="10.625" style="54" customWidth="1"/>
    <col min="10242" max="10242" width="12.75" style="54" customWidth="1"/>
    <col min="10243" max="10244" width="9.625" style="54" customWidth="1"/>
    <col min="10245" max="10248" width="10.625" style="54" customWidth="1"/>
    <col min="10249" max="10249" width="9.125" style="54" customWidth="1"/>
    <col min="10250" max="10496" width="9" style="54"/>
    <col min="10497" max="10497" width="10.625" style="54" customWidth="1"/>
    <col min="10498" max="10498" width="12.75" style="54" customWidth="1"/>
    <col min="10499" max="10500" width="9.625" style="54" customWidth="1"/>
    <col min="10501" max="10504" width="10.625" style="54" customWidth="1"/>
    <col min="10505" max="10505" width="9.125" style="54" customWidth="1"/>
    <col min="10506" max="10752" width="9" style="54"/>
    <col min="10753" max="10753" width="10.625" style="54" customWidth="1"/>
    <col min="10754" max="10754" width="12.75" style="54" customWidth="1"/>
    <col min="10755" max="10756" width="9.625" style="54" customWidth="1"/>
    <col min="10757" max="10760" width="10.625" style="54" customWidth="1"/>
    <col min="10761" max="10761" width="9.125" style="54" customWidth="1"/>
    <col min="10762" max="11008" width="9" style="54"/>
    <col min="11009" max="11009" width="10.625" style="54" customWidth="1"/>
    <col min="11010" max="11010" width="12.75" style="54" customWidth="1"/>
    <col min="11011" max="11012" width="9.625" style="54" customWidth="1"/>
    <col min="11013" max="11016" width="10.625" style="54" customWidth="1"/>
    <col min="11017" max="11017" width="9.125" style="54" customWidth="1"/>
    <col min="11018" max="11264" width="9" style="54"/>
    <col min="11265" max="11265" width="10.625" style="54" customWidth="1"/>
    <col min="11266" max="11266" width="12.75" style="54" customWidth="1"/>
    <col min="11267" max="11268" width="9.625" style="54" customWidth="1"/>
    <col min="11269" max="11272" width="10.625" style="54" customWidth="1"/>
    <col min="11273" max="11273" width="9.125" style="54" customWidth="1"/>
    <col min="11274" max="11520" width="9" style="54"/>
    <col min="11521" max="11521" width="10.625" style="54" customWidth="1"/>
    <col min="11522" max="11522" width="12.75" style="54" customWidth="1"/>
    <col min="11523" max="11524" width="9.625" style="54" customWidth="1"/>
    <col min="11525" max="11528" width="10.625" style="54" customWidth="1"/>
    <col min="11529" max="11529" width="9.125" style="54" customWidth="1"/>
    <col min="11530" max="11776" width="9" style="54"/>
    <col min="11777" max="11777" width="10.625" style="54" customWidth="1"/>
    <col min="11778" max="11778" width="12.75" style="54" customWidth="1"/>
    <col min="11779" max="11780" width="9.625" style="54" customWidth="1"/>
    <col min="11781" max="11784" width="10.625" style="54" customWidth="1"/>
    <col min="11785" max="11785" width="9.125" style="54" customWidth="1"/>
    <col min="11786" max="12032" width="9" style="54"/>
    <col min="12033" max="12033" width="10.625" style="54" customWidth="1"/>
    <col min="12034" max="12034" width="12.75" style="54" customWidth="1"/>
    <col min="12035" max="12036" width="9.625" style="54" customWidth="1"/>
    <col min="12037" max="12040" width="10.625" style="54" customWidth="1"/>
    <col min="12041" max="12041" width="9.125" style="54" customWidth="1"/>
    <col min="12042" max="12288" width="9" style="54"/>
    <col min="12289" max="12289" width="10.625" style="54" customWidth="1"/>
    <col min="12290" max="12290" width="12.75" style="54" customWidth="1"/>
    <col min="12291" max="12292" width="9.625" style="54" customWidth="1"/>
    <col min="12293" max="12296" width="10.625" style="54" customWidth="1"/>
    <col min="12297" max="12297" width="9.125" style="54" customWidth="1"/>
    <col min="12298" max="12544" width="9" style="54"/>
    <col min="12545" max="12545" width="10.625" style="54" customWidth="1"/>
    <col min="12546" max="12546" width="12.75" style="54" customWidth="1"/>
    <col min="12547" max="12548" width="9.625" style="54" customWidth="1"/>
    <col min="12549" max="12552" width="10.625" style="54" customWidth="1"/>
    <col min="12553" max="12553" width="9.125" style="54" customWidth="1"/>
    <col min="12554" max="12800" width="9" style="54"/>
    <col min="12801" max="12801" width="10.625" style="54" customWidth="1"/>
    <col min="12802" max="12802" width="12.75" style="54" customWidth="1"/>
    <col min="12803" max="12804" width="9.625" style="54" customWidth="1"/>
    <col min="12805" max="12808" width="10.625" style="54" customWidth="1"/>
    <col min="12809" max="12809" width="9.125" style="54" customWidth="1"/>
    <col min="12810" max="13056" width="9" style="54"/>
    <col min="13057" max="13057" width="10.625" style="54" customWidth="1"/>
    <col min="13058" max="13058" width="12.75" style="54" customWidth="1"/>
    <col min="13059" max="13060" width="9.625" style="54" customWidth="1"/>
    <col min="13061" max="13064" width="10.625" style="54" customWidth="1"/>
    <col min="13065" max="13065" width="9.125" style="54" customWidth="1"/>
    <col min="13066" max="13312" width="9" style="54"/>
    <col min="13313" max="13313" width="10.625" style="54" customWidth="1"/>
    <col min="13314" max="13314" width="12.75" style="54" customWidth="1"/>
    <col min="13315" max="13316" width="9.625" style="54" customWidth="1"/>
    <col min="13317" max="13320" width="10.625" style="54" customWidth="1"/>
    <col min="13321" max="13321" width="9.125" style="54" customWidth="1"/>
    <col min="13322" max="13568" width="9" style="54"/>
    <col min="13569" max="13569" width="10.625" style="54" customWidth="1"/>
    <col min="13570" max="13570" width="12.75" style="54" customWidth="1"/>
    <col min="13571" max="13572" width="9.625" style="54" customWidth="1"/>
    <col min="13573" max="13576" width="10.625" style="54" customWidth="1"/>
    <col min="13577" max="13577" width="9.125" style="54" customWidth="1"/>
    <col min="13578" max="13824" width="9" style="54"/>
    <col min="13825" max="13825" width="10.625" style="54" customWidth="1"/>
    <col min="13826" max="13826" width="12.75" style="54" customWidth="1"/>
    <col min="13827" max="13828" width="9.625" style="54" customWidth="1"/>
    <col min="13829" max="13832" width="10.625" style="54" customWidth="1"/>
    <col min="13833" max="13833" width="9.125" style="54" customWidth="1"/>
    <col min="13834" max="14080" width="9" style="54"/>
    <col min="14081" max="14081" width="10.625" style="54" customWidth="1"/>
    <col min="14082" max="14082" width="12.75" style="54" customWidth="1"/>
    <col min="14083" max="14084" width="9.625" style="54" customWidth="1"/>
    <col min="14085" max="14088" width="10.625" style="54" customWidth="1"/>
    <col min="14089" max="14089" width="9.125" style="54" customWidth="1"/>
    <col min="14090" max="14336" width="9" style="54"/>
    <col min="14337" max="14337" width="10.625" style="54" customWidth="1"/>
    <col min="14338" max="14338" width="12.75" style="54" customWidth="1"/>
    <col min="14339" max="14340" width="9.625" style="54" customWidth="1"/>
    <col min="14341" max="14344" width="10.625" style="54" customWidth="1"/>
    <col min="14345" max="14345" width="9.125" style="54" customWidth="1"/>
    <col min="14346" max="14592" width="9" style="54"/>
    <col min="14593" max="14593" width="10.625" style="54" customWidth="1"/>
    <col min="14594" max="14594" width="12.75" style="54" customWidth="1"/>
    <col min="14595" max="14596" width="9.625" style="54" customWidth="1"/>
    <col min="14597" max="14600" width="10.625" style="54" customWidth="1"/>
    <col min="14601" max="14601" width="9.125" style="54" customWidth="1"/>
    <col min="14602" max="14848" width="9" style="54"/>
    <col min="14849" max="14849" width="10.625" style="54" customWidth="1"/>
    <col min="14850" max="14850" width="12.75" style="54" customWidth="1"/>
    <col min="14851" max="14852" width="9.625" style="54" customWidth="1"/>
    <col min="14853" max="14856" width="10.625" style="54" customWidth="1"/>
    <col min="14857" max="14857" width="9.125" style="54" customWidth="1"/>
    <col min="14858" max="15104" width="9" style="54"/>
    <col min="15105" max="15105" width="10.625" style="54" customWidth="1"/>
    <col min="15106" max="15106" width="12.75" style="54" customWidth="1"/>
    <col min="15107" max="15108" width="9.625" style="54" customWidth="1"/>
    <col min="15109" max="15112" width="10.625" style="54" customWidth="1"/>
    <col min="15113" max="15113" width="9.125" style="54" customWidth="1"/>
    <col min="15114" max="15360" width="9" style="54"/>
    <col min="15361" max="15361" width="10.625" style="54" customWidth="1"/>
    <col min="15362" max="15362" width="12.75" style="54" customWidth="1"/>
    <col min="15363" max="15364" width="9.625" style="54" customWidth="1"/>
    <col min="15365" max="15368" width="10.625" style="54" customWidth="1"/>
    <col min="15369" max="15369" width="9.125" style="54" customWidth="1"/>
    <col min="15370" max="15616" width="9" style="54"/>
    <col min="15617" max="15617" width="10.625" style="54" customWidth="1"/>
    <col min="15618" max="15618" width="12.75" style="54" customWidth="1"/>
    <col min="15619" max="15620" width="9.625" style="54" customWidth="1"/>
    <col min="15621" max="15624" width="10.625" style="54" customWidth="1"/>
    <col min="15625" max="15625" width="9.125" style="54" customWidth="1"/>
    <col min="15626" max="15872" width="9" style="54"/>
    <col min="15873" max="15873" width="10.625" style="54" customWidth="1"/>
    <col min="15874" max="15874" width="12.75" style="54" customWidth="1"/>
    <col min="15875" max="15876" width="9.625" style="54" customWidth="1"/>
    <col min="15877" max="15880" width="10.625" style="54" customWidth="1"/>
    <col min="15881" max="15881" width="9.125" style="54" customWidth="1"/>
    <col min="15882" max="16128" width="9" style="54"/>
    <col min="16129" max="16129" width="10.625" style="54" customWidth="1"/>
    <col min="16130" max="16130" width="12.75" style="54" customWidth="1"/>
    <col min="16131" max="16132" width="9.625" style="54" customWidth="1"/>
    <col min="16133" max="16136" width="10.625" style="54" customWidth="1"/>
    <col min="16137" max="16137" width="9.125" style="54" customWidth="1"/>
    <col min="16138" max="16384" width="9" style="54"/>
  </cols>
  <sheetData>
    <row r="1" spans="1:11" s="22" customFormat="1" ht="20.100000000000001" customHeight="1" x14ac:dyDescent="0.25">
      <c r="A1" s="90" t="s">
        <v>200</v>
      </c>
      <c r="B1" s="90"/>
      <c r="C1" s="90"/>
      <c r="D1" s="90"/>
      <c r="E1" s="90"/>
      <c r="F1" s="90"/>
      <c r="G1" s="90"/>
      <c r="H1" s="90"/>
      <c r="I1" s="21"/>
    </row>
    <row r="2" spans="1:11" s="22" customFormat="1" ht="20.100000000000001" customHeight="1" x14ac:dyDescent="0.25">
      <c r="A2" s="95" t="str">
        <f>[8]疆界!A2:G2</f>
        <v xml:space="preserve"> 中華民國   108  年7月份</v>
      </c>
      <c r="B2" s="96"/>
      <c r="C2" s="96"/>
      <c r="D2" s="96"/>
      <c r="E2" s="96"/>
      <c r="F2" s="96"/>
      <c r="G2" s="96"/>
      <c r="H2" s="96"/>
      <c r="I2" s="21"/>
    </row>
    <row r="3" spans="1:11" s="22" customFormat="1" ht="19.5" customHeight="1" x14ac:dyDescent="0.25">
      <c r="A3" s="97" t="s">
        <v>201</v>
      </c>
      <c r="B3" s="97"/>
      <c r="C3" s="97"/>
      <c r="D3" s="97"/>
      <c r="E3" s="97"/>
      <c r="F3" s="97"/>
      <c r="G3" s="97"/>
      <c r="H3" s="97"/>
      <c r="I3" s="21"/>
    </row>
    <row r="4" spans="1:11" s="24" customFormat="1" ht="39.950000000000003" customHeight="1" x14ac:dyDescent="0.25">
      <c r="A4" s="98" t="s">
        <v>202</v>
      </c>
      <c r="B4" s="100" t="s">
        <v>203</v>
      </c>
      <c r="C4" s="100" t="s">
        <v>47</v>
      </c>
      <c r="D4" s="100" t="s">
        <v>204</v>
      </c>
      <c r="E4" s="100" t="s">
        <v>205</v>
      </c>
      <c r="F4" s="102" t="s">
        <v>206</v>
      </c>
      <c r="G4" s="103"/>
      <c r="H4" s="103"/>
      <c r="I4" s="23"/>
      <c r="K4" s="61" t="s">
        <v>207</v>
      </c>
    </row>
    <row r="5" spans="1:11" s="24" customFormat="1" ht="39.950000000000003" customHeight="1" x14ac:dyDescent="0.25">
      <c r="A5" s="99"/>
      <c r="B5" s="101"/>
      <c r="C5" s="101"/>
      <c r="D5" s="101"/>
      <c r="E5" s="101"/>
      <c r="F5" s="62" t="s">
        <v>208</v>
      </c>
      <c r="G5" s="27" t="s">
        <v>53</v>
      </c>
      <c r="H5" s="28" t="s">
        <v>54</v>
      </c>
      <c r="I5" s="23"/>
    </row>
    <row r="6" spans="1:11" s="34" customFormat="1" ht="39.950000000000003" customHeight="1" x14ac:dyDescent="0.25">
      <c r="A6" s="29" t="s">
        <v>209</v>
      </c>
      <c r="B6" s="30"/>
      <c r="C6" s="31">
        <f>SUM(C7:C10)</f>
        <v>22</v>
      </c>
      <c r="D6" s="31">
        <f>SUM(D7:D10)</f>
        <v>136</v>
      </c>
      <c r="E6" s="31">
        <f>SUM(E7:E10)</f>
        <v>3149</v>
      </c>
      <c r="F6" s="31">
        <f>SUM(G6:H6)</f>
        <v>13062</v>
      </c>
      <c r="G6" s="31">
        <f>SUM(G7:G10)</f>
        <v>7479</v>
      </c>
      <c r="H6" s="32">
        <f>SUM(H7:H10)</f>
        <v>5583</v>
      </c>
      <c r="I6" s="33"/>
    </row>
    <row r="7" spans="1:11" s="34" customFormat="1" ht="39.950000000000003" customHeight="1" x14ac:dyDescent="0.25">
      <c r="A7" s="35" t="s">
        <v>210</v>
      </c>
      <c r="B7" s="36" t="s">
        <v>211</v>
      </c>
      <c r="C7" s="37">
        <v>9</v>
      </c>
      <c r="D7" s="37">
        <v>75</v>
      </c>
      <c r="E7" s="37">
        <v>1801</v>
      </c>
      <c r="F7" s="37">
        <f>G7+H7</f>
        <v>7598</v>
      </c>
      <c r="G7" s="37">
        <v>4268</v>
      </c>
      <c r="H7" s="37">
        <v>3330</v>
      </c>
      <c r="I7" s="33"/>
    </row>
    <row r="8" spans="1:11" s="34" customFormat="1" ht="39.950000000000003" customHeight="1" x14ac:dyDescent="0.25">
      <c r="A8" s="35" t="s">
        <v>212</v>
      </c>
      <c r="B8" s="33" t="s">
        <v>213</v>
      </c>
      <c r="C8" s="37">
        <v>6</v>
      </c>
      <c r="D8" s="37">
        <v>27</v>
      </c>
      <c r="E8" s="37">
        <v>697</v>
      </c>
      <c r="F8" s="37">
        <f>G8+H8</f>
        <v>2537</v>
      </c>
      <c r="G8" s="37">
        <v>1445</v>
      </c>
      <c r="H8" s="37">
        <v>1092</v>
      </c>
      <c r="I8" s="33"/>
    </row>
    <row r="9" spans="1:11" s="34" customFormat="1" ht="39.950000000000003" customHeight="1" x14ac:dyDescent="0.25">
      <c r="A9" s="35" t="s">
        <v>214</v>
      </c>
      <c r="B9" s="33" t="s">
        <v>215</v>
      </c>
      <c r="C9" s="37">
        <v>5</v>
      </c>
      <c r="D9" s="37">
        <v>21</v>
      </c>
      <c r="E9" s="37">
        <v>306</v>
      </c>
      <c r="F9" s="37">
        <f>G9+H9</f>
        <v>1576</v>
      </c>
      <c r="G9" s="37">
        <v>959</v>
      </c>
      <c r="H9" s="37">
        <v>617</v>
      </c>
      <c r="I9" s="33"/>
    </row>
    <row r="10" spans="1:11" s="34" customFormat="1" ht="39.950000000000003" customHeight="1" x14ac:dyDescent="0.25">
      <c r="A10" s="38" t="s">
        <v>216</v>
      </c>
      <c r="B10" s="39" t="s">
        <v>217</v>
      </c>
      <c r="C10" s="40">
        <v>2</v>
      </c>
      <c r="D10" s="40">
        <v>13</v>
      </c>
      <c r="E10" s="40">
        <v>345</v>
      </c>
      <c r="F10" s="40">
        <f>G10+H10</f>
        <v>1351</v>
      </c>
      <c r="G10" s="40">
        <v>807</v>
      </c>
      <c r="H10" s="40">
        <v>544</v>
      </c>
      <c r="I10" s="33"/>
    </row>
    <row r="11" spans="1:11" s="34" customFormat="1" ht="19.5" customHeight="1" x14ac:dyDescent="0.25">
      <c r="A11" s="41" t="s">
        <v>218</v>
      </c>
      <c r="B11" s="33"/>
      <c r="C11" s="33"/>
      <c r="D11" s="33"/>
      <c r="E11" s="33"/>
      <c r="F11" s="33"/>
      <c r="G11" s="33"/>
      <c r="H11" s="33"/>
      <c r="I11" s="33"/>
    </row>
    <row r="12" spans="1:11" s="34" customFormat="1" ht="31.5" customHeight="1" x14ac:dyDescent="0.25">
      <c r="B12" s="33"/>
      <c r="C12" s="33"/>
      <c r="D12" s="33"/>
      <c r="E12" s="33"/>
      <c r="F12" s="33"/>
      <c r="G12" s="33"/>
      <c r="H12" s="33"/>
      <c r="I12" s="33"/>
    </row>
    <row r="13" spans="1:11" s="34" customFormat="1" ht="20.100000000000001" customHeight="1" x14ac:dyDescent="0.25">
      <c r="A13" s="90" t="s">
        <v>219</v>
      </c>
      <c r="B13" s="90"/>
      <c r="C13" s="90"/>
      <c r="D13" s="90"/>
      <c r="E13" s="90"/>
      <c r="F13" s="90"/>
      <c r="G13" s="90"/>
      <c r="H13" s="90"/>
      <c r="I13" s="33"/>
    </row>
    <row r="14" spans="1:11" s="34" customFormat="1" ht="20.100000000000001" customHeight="1" x14ac:dyDescent="0.25">
      <c r="A14" s="91" t="str">
        <f>[8]疆界!A2:G2</f>
        <v xml:space="preserve"> 中華民國   108  年7月份</v>
      </c>
      <c r="B14" s="91"/>
      <c r="C14" s="91"/>
      <c r="D14" s="91"/>
      <c r="E14" s="91"/>
      <c r="F14" s="91"/>
      <c r="G14" s="91"/>
      <c r="H14" s="92"/>
      <c r="I14" s="33"/>
    </row>
    <row r="15" spans="1:11" s="34" customFormat="1" ht="11.25" customHeight="1" x14ac:dyDescent="0.25">
      <c r="A15" s="42"/>
      <c r="B15" s="42"/>
      <c r="C15" s="42"/>
      <c r="D15" s="42"/>
      <c r="E15" s="42"/>
      <c r="F15" s="42"/>
      <c r="G15" s="42"/>
      <c r="H15" s="43"/>
      <c r="I15" s="33"/>
    </row>
    <row r="16" spans="1:11" s="34" customFormat="1" ht="62.25" customHeight="1" x14ac:dyDescent="0.25">
      <c r="A16" s="44" t="s">
        <v>66</v>
      </c>
      <c r="B16" s="45" t="s">
        <v>220</v>
      </c>
      <c r="C16" s="93" t="s">
        <v>68</v>
      </c>
      <c r="D16" s="94"/>
      <c r="E16" s="62" t="s">
        <v>69</v>
      </c>
      <c r="F16" s="62" t="s">
        <v>221</v>
      </c>
      <c r="G16" s="47" t="s">
        <v>222</v>
      </c>
      <c r="H16" s="28" t="s">
        <v>223</v>
      </c>
      <c r="I16" s="33"/>
    </row>
    <row r="17" spans="1:9" s="34" customFormat="1" ht="39.950000000000003" customHeight="1" x14ac:dyDescent="0.25">
      <c r="A17" s="48" t="s">
        <v>209</v>
      </c>
      <c r="B17" s="49">
        <f>SUM(B18:B21)</f>
        <v>28.8</v>
      </c>
      <c r="C17" s="87">
        <f>F6</f>
        <v>13062</v>
      </c>
      <c r="D17" s="88"/>
      <c r="E17" s="32">
        <f>C17/C6</f>
        <v>593.72727272727275</v>
      </c>
      <c r="F17" s="37">
        <f>C17/B17</f>
        <v>453.54166666666663</v>
      </c>
      <c r="G17" s="50">
        <f>C17/E6</f>
        <v>4.1479834868212127</v>
      </c>
      <c r="H17" s="37">
        <f>G6/H6*100</f>
        <v>133.96023643202579</v>
      </c>
      <c r="I17" s="33"/>
    </row>
    <row r="18" spans="1:9" s="34" customFormat="1" ht="39.950000000000003" customHeight="1" x14ac:dyDescent="0.25">
      <c r="A18" s="35" t="s">
        <v>74</v>
      </c>
      <c r="B18" s="51">
        <v>10.43</v>
      </c>
      <c r="C18" s="87">
        <f>F7</f>
        <v>7598</v>
      </c>
      <c r="D18" s="88"/>
      <c r="E18" s="37">
        <f>C18/C7</f>
        <v>844.22222222222217</v>
      </c>
      <c r="F18" s="37">
        <f>C18/B18</f>
        <v>728.47555129434329</v>
      </c>
      <c r="G18" s="50">
        <f>C18/E7</f>
        <v>4.2187673514714046</v>
      </c>
      <c r="H18" s="37">
        <f>G7/H7*100</f>
        <v>128.16816816816817</v>
      </c>
      <c r="I18" s="33"/>
    </row>
    <row r="19" spans="1:9" s="34" customFormat="1" ht="39.950000000000003" customHeight="1" x14ac:dyDescent="0.25">
      <c r="A19" s="35" t="s">
        <v>75</v>
      </c>
      <c r="B19" s="51">
        <v>8.66</v>
      </c>
      <c r="C19" s="87">
        <f>F8</f>
        <v>2537</v>
      </c>
      <c r="D19" s="88"/>
      <c r="E19" s="37">
        <f>C19/C8</f>
        <v>422.83333333333331</v>
      </c>
      <c r="F19" s="37">
        <f>C19/B19</f>
        <v>292.95612009237874</v>
      </c>
      <c r="G19" s="50">
        <f>C19/E8</f>
        <v>3.6398852223816354</v>
      </c>
      <c r="H19" s="37">
        <f>G8/H8*100</f>
        <v>132.32600732600733</v>
      </c>
      <c r="I19" s="33"/>
    </row>
    <row r="20" spans="1:9" s="34" customFormat="1" ht="39.950000000000003" customHeight="1" x14ac:dyDescent="0.25">
      <c r="A20" s="35" t="s">
        <v>76</v>
      </c>
      <c r="B20" s="51">
        <v>5</v>
      </c>
      <c r="C20" s="87">
        <f>F9</f>
        <v>1576</v>
      </c>
      <c r="D20" s="88"/>
      <c r="E20" s="37">
        <f>C20/C9</f>
        <v>315.2</v>
      </c>
      <c r="F20" s="37">
        <f>C20/B20</f>
        <v>315.2</v>
      </c>
      <c r="G20" s="50">
        <f>C20/E9</f>
        <v>5.1503267973856213</v>
      </c>
      <c r="H20" s="37">
        <f>G9/H9*100</f>
        <v>155.42949756888169</v>
      </c>
      <c r="I20" s="33"/>
    </row>
    <row r="21" spans="1:9" s="34" customFormat="1" ht="39.950000000000003" customHeight="1" x14ac:dyDescent="0.25">
      <c r="A21" s="38" t="s">
        <v>77</v>
      </c>
      <c r="B21" s="52">
        <v>4.71</v>
      </c>
      <c r="C21" s="89">
        <f>F10</f>
        <v>1351</v>
      </c>
      <c r="D21" s="89"/>
      <c r="E21" s="40">
        <f>C21/C10</f>
        <v>675.5</v>
      </c>
      <c r="F21" s="40">
        <f>C21/B21</f>
        <v>286.83651804670916</v>
      </c>
      <c r="G21" s="53">
        <f>C21/E10</f>
        <v>3.9159420289855071</v>
      </c>
      <c r="H21" s="40">
        <f>G10/H10*100</f>
        <v>148.34558823529412</v>
      </c>
      <c r="I21" s="33"/>
    </row>
    <row r="22" spans="1:9" s="34" customFormat="1" ht="19.5" customHeight="1" x14ac:dyDescent="0.25">
      <c r="A22" s="41" t="s">
        <v>224</v>
      </c>
      <c r="B22" s="33"/>
      <c r="C22" s="33"/>
      <c r="D22" s="33"/>
      <c r="E22" s="33"/>
      <c r="F22" s="33"/>
      <c r="G22" s="33"/>
      <c r="H22" s="33"/>
      <c r="I22" s="33"/>
    </row>
    <row r="23" spans="1:9" s="34" customFormat="1" ht="15.95" customHeight="1" x14ac:dyDescent="0.25">
      <c r="B23" s="33"/>
      <c r="C23" s="33"/>
      <c r="D23" s="33"/>
      <c r="E23" s="33"/>
      <c r="F23" s="33"/>
      <c r="G23" s="33"/>
      <c r="H23" s="33"/>
      <c r="I23" s="33"/>
    </row>
    <row r="24" spans="1:9" s="34" customFormat="1" ht="15.95" customHeight="1" x14ac:dyDescent="0.25">
      <c r="B24" s="33"/>
      <c r="C24" s="33"/>
      <c r="D24" s="33"/>
      <c r="E24" s="33"/>
      <c r="F24" s="33"/>
      <c r="G24" s="33"/>
      <c r="H24" s="33"/>
      <c r="I24" s="33"/>
    </row>
    <row r="25" spans="1:9" s="34" customFormat="1" ht="15.95" customHeight="1" x14ac:dyDescent="0.25">
      <c r="B25" s="33"/>
      <c r="C25" s="33"/>
      <c r="D25" s="33"/>
      <c r="E25" s="33"/>
      <c r="F25" s="33"/>
      <c r="G25" s="33"/>
      <c r="H25" s="33"/>
      <c r="I25" s="33"/>
    </row>
  </sheetData>
  <mergeCells count="17">
    <mergeCell ref="C20:D20"/>
    <mergeCell ref="C21:D21"/>
    <mergeCell ref="A13:H13"/>
    <mergeCell ref="A14:H14"/>
    <mergeCell ref="C16:D16"/>
    <mergeCell ref="C17:D17"/>
    <mergeCell ref="C18:D18"/>
    <mergeCell ref="C19:D19"/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activeCell="H11" sqref="H11"/>
    </sheetView>
  </sheetViews>
  <sheetFormatPr defaultRowHeight="27.95" customHeight="1" x14ac:dyDescent="0.25"/>
  <cols>
    <col min="1" max="1" width="10.625" style="54" customWidth="1"/>
    <col min="2" max="2" width="12.75" style="55" customWidth="1"/>
    <col min="3" max="4" width="9.625" style="55" customWidth="1"/>
    <col min="5" max="8" width="10.625" style="55" customWidth="1"/>
    <col min="9" max="9" width="9.125" style="55" customWidth="1"/>
    <col min="10" max="256" width="9" style="54"/>
    <col min="257" max="257" width="10.625" style="54" customWidth="1"/>
    <col min="258" max="258" width="12.75" style="54" customWidth="1"/>
    <col min="259" max="260" width="9.625" style="54" customWidth="1"/>
    <col min="261" max="264" width="10.625" style="54" customWidth="1"/>
    <col min="265" max="265" width="9.125" style="54" customWidth="1"/>
    <col min="266" max="512" width="9" style="54"/>
    <col min="513" max="513" width="10.625" style="54" customWidth="1"/>
    <col min="514" max="514" width="12.75" style="54" customWidth="1"/>
    <col min="515" max="516" width="9.625" style="54" customWidth="1"/>
    <col min="517" max="520" width="10.625" style="54" customWidth="1"/>
    <col min="521" max="521" width="9.125" style="54" customWidth="1"/>
    <col min="522" max="768" width="9" style="54"/>
    <col min="769" max="769" width="10.625" style="54" customWidth="1"/>
    <col min="770" max="770" width="12.75" style="54" customWidth="1"/>
    <col min="771" max="772" width="9.625" style="54" customWidth="1"/>
    <col min="773" max="776" width="10.625" style="54" customWidth="1"/>
    <col min="777" max="777" width="9.125" style="54" customWidth="1"/>
    <col min="778" max="1024" width="9" style="54"/>
    <col min="1025" max="1025" width="10.625" style="54" customWidth="1"/>
    <col min="1026" max="1026" width="12.75" style="54" customWidth="1"/>
    <col min="1027" max="1028" width="9.625" style="54" customWidth="1"/>
    <col min="1029" max="1032" width="10.625" style="54" customWidth="1"/>
    <col min="1033" max="1033" width="9.125" style="54" customWidth="1"/>
    <col min="1034" max="1280" width="9" style="54"/>
    <col min="1281" max="1281" width="10.625" style="54" customWidth="1"/>
    <col min="1282" max="1282" width="12.75" style="54" customWidth="1"/>
    <col min="1283" max="1284" width="9.625" style="54" customWidth="1"/>
    <col min="1285" max="1288" width="10.625" style="54" customWidth="1"/>
    <col min="1289" max="1289" width="9.125" style="54" customWidth="1"/>
    <col min="1290" max="1536" width="9" style="54"/>
    <col min="1537" max="1537" width="10.625" style="54" customWidth="1"/>
    <col min="1538" max="1538" width="12.75" style="54" customWidth="1"/>
    <col min="1539" max="1540" width="9.625" style="54" customWidth="1"/>
    <col min="1541" max="1544" width="10.625" style="54" customWidth="1"/>
    <col min="1545" max="1545" width="9.125" style="54" customWidth="1"/>
    <col min="1546" max="1792" width="9" style="54"/>
    <col min="1793" max="1793" width="10.625" style="54" customWidth="1"/>
    <col min="1794" max="1794" width="12.75" style="54" customWidth="1"/>
    <col min="1795" max="1796" width="9.625" style="54" customWidth="1"/>
    <col min="1797" max="1800" width="10.625" style="54" customWidth="1"/>
    <col min="1801" max="1801" width="9.125" style="54" customWidth="1"/>
    <col min="1802" max="2048" width="9" style="54"/>
    <col min="2049" max="2049" width="10.625" style="54" customWidth="1"/>
    <col min="2050" max="2050" width="12.75" style="54" customWidth="1"/>
    <col min="2051" max="2052" width="9.625" style="54" customWidth="1"/>
    <col min="2053" max="2056" width="10.625" style="54" customWidth="1"/>
    <col min="2057" max="2057" width="9.125" style="54" customWidth="1"/>
    <col min="2058" max="2304" width="9" style="54"/>
    <col min="2305" max="2305" width="10.625" style="54" customWidth="1"/>
    <col min="2306" max="2306" width="12.75" style="54" customWidth="1"/>
    <col min="2307" max="2308" width="9.625" style="54" customWidth="1"/>
    <col min="2309" max="2312" width="10.625" style="54" customWidth="1"/>
    <col min="2313" max="2313" width="9.125" style="54" customWidth="1"/>
    <col min="2314" max="2560" width="9" style="54"/>
    <col min="2561" max="2561" width="10.625" style="54" customWidth="1"/>
    <col min="2562" max="2562" width="12.75" style="54" customWidth="1"/>
    <col min="2563" max="2564" width="9.625" style="54" customWidth="1"/>
    <col min="2565" max="2568" width="10.625" style="54" customWidth="1"/>
    <col min="2569" max="2569" width="9.125" style="54" customWidth="1"/>
    <col min="2570" max="2816" width="9" style="54"/>
    <col min="2817" max="2817" width="10.625" style="54" customWidth="1"/>
    <col min="2818" max="2818" width="12.75" style="54" customWidth="1"/>
    <col min="2819" max="2820" width="9.625" style="54" customWidth="1"/>
    <col min="2821" max="2824" width="10.625" style="54" customWidth="1"/>
    <col min="2825" max="2825" width="9.125" style="54" customWidth="1"/>
    <col min="2826" max="3072" width="9" style="54"/>
    <col min="3073" max="3073" width="10.625" style="54" customWidth="1"/>
    <col min="3074" max="3074" width="12.75" style="54" customWidth="1"/>
    <col min="3075" max="3076" width="9.625" style="54" customWidth="1"/>
    <col min="3077" max="3080" width="10.625" style="54" customWidth="1"/>
    <col min="3081" max="3081" width="9.125" style="54" customWidth="1"/>
    <col min="3082" max="3328" width="9" style="54"/>
    <col min="3329" max="3329" width="10.625" style="54" customWidth="1"/>
    <col min="3330" max="3330" width="12.75" style="54" customWidth="1"/>
    <col min="3331" max="3332" width="9.625" style="54" customWidth="1"/>
    <col min="3333" max="3336" width="10.625" style="54" customWidth="1"/>
    <col min="3337" max="3337" width="9.125" style="54" customWidth="1"/>
    <col min="3338" max="3584" width="9" style="54"/>
    <col min="3585" max="3585" width="10.625" style="54" customWidth="1"/>
    <col min="3586" max="3586" width="12.75" style="54" customWidth="1"/>
    <col min="3587" max="3588" width="9.625" style="54" customWidth="1"/>
    <col min="3589" max="3592" width="10.625" style="54" customWidth="1"/>
    <col min="3593" max="3593" width="9.125" style="54" customWidth="1"/>
    <col min="3594" max="3840" width="9" style="54"/>
    <col min="3841" max="3841" width="10.625" style="54" customWidth="1"/>
    <col min="3842" max="3842" width="12.75" style="54" customWidth="1"/>
    <col min="3843" max="3844" width="9.625" style="54" customWidth="1"/>
    <col min="3845" max="3848" width="10.625" style="54" customWidth="1"/>
    <col min="3849" max="3849" width="9.125" style="54" customWidth="1"/>
    <col min="3850" max="4096" width="9" style="54"/>
    <col min="4097" max="4097" width="10.625" style="54" customWidth="1"/>
    <col min="4098" max="4098" width="12.75" style="54" customWidth="1"/>
    <col min="4099" max="4100" width="9.625" style="54" customWidth="1"/>
    <col min="4101" max="4104" width="10.625" style="54" customWidth="1"/>
    <col min="4105" max="4105" width="9.125" style="54" customWidth="1"/>
    <col min="4106" max="4352" width="9" style="54"/>
    <col min="4353" max="4353" width="10.625" style="54" customWidth="1"/>
    <col min="4354" max="4354" width="12.75" style="54" customWidth="1"/>
    <col min="4355" max="4356" width="9.625" style="54" customWidth="1"/>
    <col min="4357" max="4360" width="10.625" style="54" customWidth="1"/>
    <col min="4361" max="4361" width="9.125" style="54" customWidth="1"/>
    <col min="4362" max="4608" width="9" style="54"/>
    <col min="4609" max="4609" width="10.625" style="54" customWidth="1"/>
    <col min="4610" max="4610" width="12.75" style="54" customWidth="1"/>
    <col min="4611" max="4612" width="9.625" style="54" customWidth="1"/>
    <col min="4613" max="4616" width="10.625" style="54" customWidth="1"/>
    <col min="4617" max="4617" width="9.125" style="54" customWidth="1"/>
    <col min="4618" max="4864" width="9" style="54"/>
    <col min="4865" max="4865" width="10.625" style="54" customWidth="1"/>
    <col min="4866" max="4866" width="12.75" style="54" customWidth="1"/>
    <col min="4867" max="4868" width="9.625" style="54" customWidth="1"/>
    <col min="4869" max="4872" width="10.625" style="54" customWidth="1"/>
    <col min="4873" max="4873" width="9.125" style="54" customWidth="1"/>
    <col min="4874" max="5120" width="9" style="54"/>
    <col min="5121" max="5121" width="10.625" style="54" customWidth="1"/>
    <col min="5122" max="5122" width="12.75" style="54" customWidth="1"/>
    <col min="5123" max="5124" width="9.625" style="54" customWidth="1"/>
    <col min="5125" max="5128" width="10.625" style="54" customWidth="1"/>
    <col min="5129" max="5129" width="9.125" style="54" customWidth="1"/>
    <col min="5130" max="5376" width="9" style="54"/>
    <col min="5377" max="5377" width="10.625" style="54" customWidth="1"/>
    <col min="5378" max="5378" width="12.75" style="54" customWidth="1"/>
    <col min="5379" max="5380" width="9.625" style="54" customWidth="1"/>
    <col min="5381" max="5384" width="10.625" style="54" customWidth="1"/>
    <col min="5385" max="5385" width="9.125" style="54" customWidth="1"/>
    <col min="5386" max="5632" width="9" style="54"/>
    <col min="5633" max="5633" width="10.625" style="54" customWidth="1"/>
    <col min="5634" max="5634" width="12.75" style="54" customWidth="1"/>
    <col min="5635" max="5636" width="9.625" style="54" customWidth="1"/>
    <col min="5637" max="5640" width="10.625" style="54" customWidth="1"/>
    <col min="5641" max="5641" width="9.125" style="54" customWidth="1"/>
    <col min="5642" max="5888" width="9" style="54"/>
    <col min="5889" max="5889" width="10.625" style="54" customWidth="1"/>
    <col min="5890" max="5890" width="12.75" style="54" customWidth="1"/>
    <col min="5891" max="5892" width="9.625" style="54" customWidth="1"/>
    <col min="5893" max="5896" width="10.625" style="54" customWidth="1"/>
    <col min="5897" max="5897" width="9.125" style="54" customWidth="1"/>
    <col min="5898" max="6144" width="9" style="54"/>
    <col min="6145" max="6145" width="10.625" style="54" customWidth="1"/>
    <col min="6146" max="6146" width="12.75" style="54" customWidth="1"/>
    <col min="6147" max="6148" width="9.625" style="54" customWidth="1"/>
    <col min="6149" max="6152" width="10.625" style="54" customWidth="1"/>
    <col min="6153" max="6153" width="9.125" style="54" customWidth="1"/>
    <col min="6154" max="6400" width="9" style="54"/>
    <col min="6401" max="6401" width="10.625" style="54" customWidth="1"/>
    <col min="6402" max="6402" width="12.75" style="54" customWidth="1"/>
    <col min="6403" max="6404" width="9.625" style="54" customWidth="1"/>
    <col min="6405" max="6408" width="10.625" style="54" customWidth="1"/>
    <col min="6409" max="6409" width="9.125" style="54" customWidth="1"/>
    <col min="6410" max="6656" width="9" style="54"/>
    <col min="6657" max="6657" width="10.625" style="54" customWidth="1"/>
    <col min="6658" max="6658" width="12.75" style="54" customWidth="1"/>
    <col min="6659" max="6660" width="9.625" style="54" customWidth="1"/>
    <col min="6661" max="6664" width="10.625" style="54" customWidth="1"/>
    <col min="6665" max="6665" width="9.125" style="54" customWidth="1"/>
    <col min="6666" max="6912" width="9" style="54"/>
    <col min="6913" max="6913" width="10.625" style="54" customWidth="1"/>
    <col min="6914" max="6914" width="12.75" style="54" customWidth="1"/>
    <col min="6915" max="6916" width="9.625" style="54" customWidth="1"/>
    <col min="6917" max="6920" width="10.625" style="54" customWidth="1"/>
    <col min="6921" max="6921" width="9.125" style="54" customWidth="1"/>
    <col min="6922" max="7168" width="9" style="54"/>
    <col min="7169" max="7169" width="10.625" style="54" customWidth="1"/>
    <col min="7170" max="7170" width="12.75" style="54" customWidth="1"/>
    <col min="7171" max="7172" width="9.625" style="54" customWidth="1"/>
    <col min="7173" max="7176" width="10.625" style="54" customWidth="1"/>
    <col min="7177" max="7177" width="9.125" style="54" customWidth="1"/>
    <col min="7178" max="7424" width="9" style="54"/>
    <col min="7425" max="7425" width="10.625" style="54" customWidth="1"/>
    <col min="7426" max="7426" width="12.75" style="54" customWidth="1"/>
    <col min="7427" max="7428" width="9.625" style="54" customWidth="1"/>
    <col min="7429" max="7432" width="10.625" style="54" customWidth="1"/>
    <col min="7433" max="7433" width="9.125" style="54" customWidth="1"/>
    <col min="7434" max="7680" width="9" style="54"/>
    <col min="7681" max="7681" width="10.625" style="54" customWidth="1"/>
    <col min="7682" max="7682" width="12.75" style="54" customWidth="1"/>
    <col min="7683" max="7684" width="9.625" style="54" customWidth="1"/>
    <col min="7685" max="7688" width="10.625" style="54" customWidth="1"/>
    <col min="7689" max="7689" width="9.125" style="54" customWidth="1"/>
    <col min="7690" max="7936" width="9" style="54"/>
    <col min="7937" max="7937" width="10.625" style="54" customWidth="1"/>
    <col min="7938" max="7938" width="12.75" style="54" customWidth="1"/>
    <col min="7939" max="7940" width="9.625" style="54" customWidth="1"/>
    <col min="7941" max="7944" width="10.625" style="54" customWidth="1"/>
    <col min="7945" max="7945" width="9.125" style="54" customWidth="1"/>
    <col min="7946" max="8192" width="9" style="54"/>
    <col min="8193" max="8193" width="10.625" style="54" customWidth="1"/>
    <col min="8194" max="8194" width="12.75" style="54" customWidth="1"/>
    <col min="8195" max="8196" width="9.625" style="54" customWidth="1"/>
    <col min="8197" max="8200" width="10.625" style="54" customWidth="1"/>
    <col min="8201" max="8201" width="9.125" style="54" customWidth="1"/>
    <col min="8202" max="8448" width="9" style="54"/>
    <col min="8449" max="8449" width="10.625" style="54" customWidth="1"/>
    <col min="8450" max="8450" width="12.75" style="54" customWidth="1"/>
    <col min="8451" max="8452" width="9.625" style="54" customWidth="1"/>
    <col min="8453" max="8456" width="10.625" style="54" customWidth="1"/>
    <col min="8457" max="8457" width="9.125" style="54" customWidth="1"/>
    <col min="8458" max="8704" width="9" style="54"/>
    <col min="8705" max="8705" width="10.625" style="54" customWidth="1"/>
    <col min="8706" max="8706" width="12.75" style="54" customWidth="1"/>
    <col min="8707" max="8708" width="9.625" style="54" customWidth="1"/>
    <col min="8709" max="8712" width="10.625" style="54" customWidth="1"/>
    <col min="8713" max="8713" width="9.125" style="54" customWidth="1"/>
    <col min="8714" max="8960" width="9" style="54"/>
    <col min="8961" max="8961" width="10.625" style="54" customWidth="1"/>
    <col min="8962" max="8962" width="12.75" style="54" customWidth="1"/>
    <col min="8963" max="8964" width="9.625" style="54" customWidth="1"/>
    <col min="8965" max="8968" width="10.625" style="54" customWidth="1"/>
    <col min="8969" max="8969" width="9.125" style="54" customWidth="1"/>
    <col min="8970" max="9216" width="9" style="54"/>
    <col min="9217" max="9217" width="10.625" style="54" customWidth="1"/>
    <col min="9218" max="9218" width="12.75" style="54" customWidth="1"/>
    <col min="9219" max="9220" width="9.625" style="54" customWidth="1"/>
    <col min="9221" max="9224" width="10.625" style="54" customWidth="1"/>
    <col min="9225" max="9225" width="9.125" style="54" customWidth="1"/>
    <col min="9226" max="9472" width="9" style="54"/>
    <col min="9473" max="9473" width="10.625" style="54" customWidth="1"/>
    <col min="9474" max="9474" width="12.75" style="54" customWidth="1"/>
    <col min="9475" max="9476" width="9.625" style="54" customWidth="1"/>
    <col min="9477" max="9480" width="10.625" style="54" customWidth="1"/>
    <col min="9481" max="9481" width="9.125" style="54" customWidth="1"/>
    <col min="9482" max="9728" width="9" style="54"/>
    <col min="9729" max="9729" width="10.625" style="54" customWidth="1"/>
    <col min="9730" max="9730" width="12.75" style="54" customWidth="1"/>
    <col min="9731" max="9732" width="9.625" style="54" customWidth="1"/>
    <col min="9733" max="9736" width="10.625" style="54" customWidth="1"/>
    <col min="9737" max="9737" width="9.125" style="54" customWidth="1"/>
    <col min="9738" max="9984" width="9" style="54"/>
    <col min="9985" max="9985" width="10.625" style="54" customWidth="1"/>
    <col min="9986" max="9986" width="12.75" style="54" customWidth="1"/>
    <col min="9987" max="9988" width="9.625" style="54" customWidth="1"/>
    <col min="9989" max="9992" width="10.625" style="54" customWidth="1"/>
    <col min="9993" max="9993" width="9.125" style="54" customWidth="1"/>
    <col min="9994" max="10240" width="9" style="54"/>
    <col min="10241" max="10241" width="10.625" style="54" customWidth="1"/>
    <col min="10242" max="10242" width="12.75" style="54" customWidth="1"/>
    <col min="10243" max="10244" width="9.625" style="54" customWidth="1"/>
    <col min="10245" max="10248" width="10.625" style="54" customWidth="1"/>
    <col min="10249" max="10249" width="9.125" style="54" customWidth="1"/>
    <col min="10250" max="10496" width="9" style="54"/>
    <col min="10497" max="10497" width="10.625" style="54" customWidth="1"/>
    <col min="10498" max="10498" width="12.75" style="54" customWidth="1"/>
    <col min="10499" max="10500" width="9.625" style="54" customWidth="1"/>
    <col min="10501" max="10504" width="10.625" style="54" customWidth="1"/>
    <col min="10505" max="10505" width="9.125" style="54" customWidth="1"/>
    <col min="10506" max="10752" width="9" style="54"/>
    <col min="10753" max="10753" width="10.625" style="54" customWidth="1"/>
    <col min="10754" max="10754" width="12.75" style="54" customWidth="1"/>
    <col min="10755" max="10756" width="9.625" style="54" customWidth="1"/>
    <col min="10757" max="10760" width="10.625" style="54" customWidth="1"/>
    <col min="10761" max="10761" width="9.125" style="54" customWidth="1"/>
    <col min="10762" max="11008" width="9" style="54"/>
    <col min="11009" max="11009" width="10.625" style="54" customWidth="1"/>
    <col min="11010" max="11010" width="12.75" style="54" customWidth="1"/>
    <col min="11011" max="11012" width="9.625" style="54" customWidth="1"/>
    <col min="11013" max="11016" width="10.625" style="54" customWidth="1"/>
    <col min="11017" max="11017" width="9.125" style="54" customWidth="1"/>
    <col min="11018" max="11264" width="9" style="54"/>
    <col min="11265" max="11265" width="10.625" style="54" customWidth="1"/>
    <col min="11266" max="11266" width="12.75" style="54" customWidth="1"/>
    <col min="11267" max="11268" width="9.625" style="54" customWidth="1"/>
    <col min="11269" max="11272" width="10.625" style="54" customWidth="1"/>
    <col min="11273" max="11273" width="9.125" style="54" customWidth="1"/>
    <col min="11274" max="11520" width="9" style="54"/>
    <col min="11521" max="11521" width="10.625" style="54" customWidth="1"/>
    <col min="11522" max="11522" width="12.75" style="54" customWidth="1"/>
    <col min="11523" max="11524" width="9.625" style="54" customWidth="1"/>
    <col min="11525" max="11528" width="10.625" style="54" customWidth="1"/>
    <col min="11529" max="11529" width="9.125" style="54" customWidth="1"/>
    <col min="11530" max="11776" width="9" style="54"/>
    <col min="11777" max="11777" width="10.625" style="54" customWidth="1"/>
    <col min="11778" max="11778" width="12.75" style="54" customWidth="1"/>
    <col min="11779" max="11780" width="9.625" style="54" customWidth="1"/>
    <col min="11781" max="11784" width="10.625" style="54" customWidth="1"/>
    <col min="11785" max="11785" width="9.125" style="54" customWidth="1"/>
    <col min="11786" max="12032" width="9" style="54"/>
    <col min="12033" max="12033" width="10.625" style="54" customWidth="1"/>
    <col min="12034" max="12034" width="12.75" style="54" customWidth="1"/>
    <col min="12035" max="12036" width="9.625" style="54" customWidth="1"/>
    <col min="12037" max="12040" width="10.625" style="54" customWidth="1"/>
    <col min="12041" max="12041" width="9.125" style="54" customWidth="1"/>
    <col min="12042" max="12288" width="9" style="54"/>
    <col min="12289" max="12289" width="10.625" style="54" customWidth="1"/>
    <col min="12290" max="12290" width="12.75" style="54" customWidth="1"/>
    <col min="12291" max="12292" width="9.625" style="54" customWidth="1"/>
    <col min="12293" max="12296" width="10.625" style="54" customWidth="1"/>
    <col min="12297" max="12297" width="9.125" style="54" customWidth="1"/>
    <col min="12298" max="12544" width="9" style="54"/>
    <col min="12545" max="12545" width="10.625" style="54" customWidth="1"/>
    <col min="12546" max="12546" width="12.75" style="54" customWidth="1"/>
    <col min="12547" max="12548" width="9.625" style="54" customWidth="1"/>
    <col min="12549" max="12552" width="10.625" style="54" customWidth="1"/>
    <col min="12553" max="12553" width="9.125" style="54" customWidth="1"/>
    <col min="12554" max="12800" width="9" style="54"/>
    <col min="12801" max="12801" width="10.625" style="54" customWidth="1"/>
    <col min="12802" max="12802" width="12.75" style="54" customWidth="1"/>
    <col min="12803" max="12804" width="9.625" style="54" customWidth="1"/>
    <col min="12805" max="12808" width="10.625" style="54" customWidth="1"/>
    <col min="12809" max="12809" width="9.125" style="54" customWidth="1"/>
    <col min="12810" max="13056" width="9" style="54"/>
    <col min="13057" max="13057" width="10.625" style="54" customWidth="1"/>
    <col min="13058" max="13058" width="12.75" style="54" customWidth="1"/>
    <col min="13059" max="13060" width="9.625" style="54" customWidth="1"/>
    <col min="13061" max="13064" width="10.625" style="54" customWidth="1"/>
    <col min="13065" max="13065" width="9.125" style="54" customWidth="1"/>
    <col min="13066" max="13312" width="9" style="54"/>
    <col min="13313" max="13313" width="10.625" style="54" customWidth="1"/>
    <col min="13314" max="13314" width="12.75" style="54" customWidth="1"/>
    <col min="13315" max="13316" width="9.625" style="54" customWidth="1"/>
    <col min="13317" max="13320" width="10.625" style="54" customWidth="1"/>
    <col min="13321" max="13321" width="9.125" style="54" customWidth="1"/>
    <col min="13322" max="13568" width="9" style="54"/>
    <col min="13569" max="13569" width="10.625" style="54" customWidth="1"/>
    <col min="13570" max="13570" width="12.75" style="54" customWidth="1"/>
    <col min="13571" max="13572" width="9.625" style="54" customWidth="1"/>
    <col min="13573" max="13576" width="10.625" style="54" customWidth="1"/>
    <col min="13577" max="13577" width="9.125" style="54" customWidth="1"/>
    <col min="13578" max="13824" width="9" style="54"/>
    <col min="13825" max="13825" width="10.625" style="54" customWidth="1"/>
    <col min="13826" max="13826" width="12.75" style="54" customWidth="1"/>
    <col min="13827" max="13828" width="9.625" style="54" customWidth="1"/>
    <col min="13829" max="13832" width="10.625" style="54" customWidth="1"/>
    <col min="13833" max="13833" width="9.125" style="54" customWidth="1"/>
    <col min="13834" max="14080" width="9" style="54"/>
    <col min="14081" max="14081" width="10.625" style="54" customWidth="1"/>
    <col min="14082" max="14082" width="12.75" style="54" customWidth="1"/>
    <col min="14083" max="14084" width="9.625" style="54" customWidth="1"/>
    <col min="14085" max="14088" width="10.625" style="54" customWidth="1"/>
    <col min="14089" max="14089" width="9.125" style="54" customWidth="1"/>
    <col min="14090" max="14336" width="9" style="54"/>
    <col min="14337" max="14337" width="10.625" style="54" customWidth="1"/>
    <col min="14338" max="14338" width="12.75" style="54" customWidth="1"/>
    <col min="14339" max="14340" width="9.625" style="54" customWidth="1"/>
    <col min="14341" max="14344" width="10.625" style="54" customWidth="1"/>
    <col min="14345" max="14345" width="9.125" style="54" customWidth="1"/>
    <col min="14346" max="14592" width="9" style="54"/>
    <col min="14593" max="14593" width="10.625" style="54" customWidth="1"/>
    <col min="14594" max="14594" width="12.75" style="54" customWidth="1"/>
    <col min="14595" max="14596" width="9.625" style="54" customWidth="1"/>
    <col min="14597" max="14600" width="10.625" style="54" customWidth="1"/>
    <col min="14601" max="14601" width="9.125" style="54" customWidth="1"/>
    <col min="14602" max="14848" width="9" style="54"/>
    <col min="14849" max="14849" width="10.625" style="54" customWidth="1"/>
    <col min="14850" max="14850" width="12.75" style="54" customWidth="1"/>
    <col min="14851" max="14852" width="9.625" style="54" customWidth="1"/>
    <col min="14853" max="14856" width="10.625" style="54" customWidth="1"/>
    <col min="14857" max="14857" width="9.125" style="54" customWidth="1"/>
    <col min="14858" max="15104" width="9" style="54"/>
    <col min="15105" max="15105" width="10.625" style="54" customWidth="1"/>
    <col min="15106" max="15106" width="12.75" style="54" customWidth="1"/>
    <col min="15107" max="15108" width="9.625" style="54" customWidth="1"/>
    <col min="15109" max="15112" width="10.625" style="54" customWidth="1"/>
    <col min="15113" max="15113" width="9.125" style="54" customWidth="1"/>
    <col min="15114" max="15360" width="9" style="54"/>
    <col min="15361" max="15361" width="10.625" style="54" customWidth="1"/>
    <col min="15362" max="15362" width="12.75" style="54" customWidth="1"/>
    <col min="15363" max="15364" width="9.625" style="54" customWidth="1"/>
    <col min="15365" max="15368" width="10.625" style="54" customWidth="1"/>
    <col min="15369" max="15369" width="9.125" style="54" customWidth="1"/>
    <col min="15370" max="15616" width="9" style="54"/>
    <col min="15617" max="15617" width="10.625" style="54" customWidth="1"/>
    <col min="15618" max="15618" width="12.75" style="54" customWidth="1"/>
    <col min="15619" max="15620" width="9.625" style="54" customWidth="1"/>
    <col min="15621" max="15624" width="10.625" style="54" customWidth="1"/>
    <col min="15625" max="15625" width="9.125" style="54" customWidth="1"/>
    <col min="15626" max="15872" width="9" style="54"/>
    <col min="15873" max="15873" width="10.625" style="54" customWidth="1"/>
    <col min="15874" max="15874" width="12.75" style="54" customWidth="1"/>
    <col min="15875" max="15876" width="9.625" style="54" customWidth="1"/>
    <col min="15877" max="15880" width="10.625" style="54" customWidth="1"/>
    <col min="15881" max="15881" width="9.125" style="54" customWidth="1"/>
    <col min="15882" max="16128" width="9" style="54"/>
    <col min="16129" max="16129" width="10.625" style="54" customWidth="1"/>
    <col min="16130" max="16130" width="12.75" style="54" customWidth="1"/>
    <col min="16131" max="16132" width="9.625" style="54" customWidth="1"/>
    <col min="16133" max="16136" width="10.625" style="54" customWidth="1"/>
    <col min="16137" max="16137" width="9.125" style="54" customWidth="1"/>
    <col min="16138" max="16384" width="9" style="54"/>
  </cols>
  <sheetData>
    <row r="1" spans="1:11" s="22" customFormat="1" ht="20.100000000000001" customHeight="1" x14ac:dyDescent="0.25">
      <c r="A1" s="90" t="s">
        <v>225</v>
      </c>
      <c r="B1" s="90"/>
      <c r="C1" s="90"/>
      <c r="D1" s="90"/>
      <c r="E1" s="90"/>
      <c r="F1" s="90"/>
      <c r="G1" s="90"/>
      <c r="H1" s="90"/>
      <c r="I1" s="21"/>
    </row>
    <row r="2" spans="1:11" s="22" customFormat="1" ht="20.100000000000001" customHeight="1" x14ac:dyDescent="0.25">
      <c r="A2" s="95" t="str">
        <f>[9]疆界!A2:G2</f>
        <v xml:space="preserve"> 中華民國   108  年8月份</v>
      </c>
      <c r="B2" s="96"/>
      <c r="C2" s="96"/>
      <c r="D2" s="96"/>
      <c r="E2" s="96"/>
      <c r="F2" s="96"/>
      <c r="G2" s="96"/>
      <c r="H2" s="96"/>
      <c r="I2" s="21"/>
    </row>
    <row r="3" spans="1:11" s="22" customFormat="1" ht="19.5" customHeight="1" x14ac:dyDescent="0.25">
      <c r="A3" s="97" t="s">
        <v>226</v>
      </c>
      <c r="B3" s="97"/>
      <c r="C3" s="97"/>
      <c r="D3" s="97"/>
      <c r="E3" s="97"/>
      <c r="F3" s="97"/>
      <c r="G3" s="97"/>
      <c r="H3" s="97"/>
      <c r="I3" s="21"/>
    </row>
    <row r="4" spans="1:11" s="24" customFormat="1" ht="39.950000000000003" customHeight="1" x14ac:dyDescent="0.25">
      <c r="A4" s="98" t="s">
        <v>227</v>
      </c>
      <c r="B4" s="100" t="s">
        <v>228</v>
      </c>
      <c r="C4" s="100" t="s">
        <v>47</v>
      </c>
      <c r="D4" s="100" t="s">
        <v>229</v>
      </c>
      <c r="E4" s="100" t="s">
        <v>230</v>
      </c>
      <c r="F4" s="102" t="s">
        <v>231</v>
      </c>
      <c r="G4" s="103"/>
      <c r="H4" s="103"/>
      <c r="I4" s="23"/>
      <c r="K4" s="61" t="s">
        <v>232</v>
      </c>
    </row>
    <row r="5" spans="1:11" s="24" customFormat="1" ht="39.950000000000003" customHeight="1" x14ac:dyDescent="0.25">
      <c r="A5" s="99"/>
      <c r="B5" s="101"/>
      <c r="C5" s="101"/>
      <c r="D5" s="101"/>
      <c r="E5" s="101"/>
      <c r="F5" s="62" t="s">
        <v>233</v>
      </c>
      <c r="G5" s="27" t="s">
        <v>53</v>
      </c>
      <c r="H5" s="28" t="s">
        <v>54</v>
      </c>
      <c r="I5" s="23"/>
    </row>
    <row r="6" spans="1:11" s="34" customFormat="1" ht="39.950000000000003" customHeight="1" x14ac:dyDescent="0.25">
      <c r="A6" s="29" t="s">
        <v>234</v>
      </c>
      <c r="B6" s="30"/>
      <c r="C6" s="31">
        <f>SUM(C7:C10)</f>
        <v>22</v>
      </c>
      <c r="D6" s="31">
        <f>SUM(D7:D10)</f>
        <v>136</v>
      </c>
      <c r="E6" s="31">
        <f>SUM(E7:E10)</f>
        <v>3153</v>
      </c>
      <c r="F6" s="31">
        <f>SUM(G6:H6)</f>
        <v>13073</v>
      </c>
      <c r="G6" s="31">
        <f>SUM(G7:G10)</f>
        <v>7479</v>
      </c>
      <c r="H6" s="32">
        <f>SUM(H7:H10)</f>
        <v>5594</v>
      </c>
      <c r="I6" s="33"/>
    </row>
    <row r="7" spans="1:11" s="34" customFormat="1" ht="39.950000000000003" customHeight="1" x14ac:dyDescent="0.25">
      <c r="A7" s="35" t="s">
        <v>235</v>
      </c>
      <c r="B7" s="36" t="s">
        <v>236</v>
      </c>
      <c r="C7" s="37">
        <v>9</v>
      </c>
      <c r="D7" s="37">
        <v>75</v>
      </c>
      <c r="E7" s="37">
        <v>1798</v>
      </c>
      <c r="F7" s="37">
        <f>G7+H7</f>
        <v>7586</v>
      </c>
      <c r="G7" s="37">
        <v>4258</v>
      </c>
      <c r="H7" s="37">
        <v>3328</v>
      </c>
      <c r="I7" s="33"/>
    </row>
    <row r="8" spans="1:11" s="34" customFormat="1" ht="39.950000000000003" customHeight="1" x14ac:dyDescent="0.25">
      <c r="A8" s="35" t="s">
        <v>237</v>
      </c>
      <c r="B8" s="33" t="s">
        <v>238</v>
      </c>
      <c r="C8" s="37">
        <v>6</v>
      </c>
      <c r="D8" s="37">
        <v>27</v>
      </c>
      <c r="E8" s="37">
        <v>704</v>
      </c>
      <c r="F8" s="37">
        <f>G8+H8</f>
        <v>2574</v>
      </c>
      <c r="G8" s="37">
        <v>1460</v>
      </c>
      <c r="H8" s="37">
        <v>1114</v>
      </c>
      <c r="I8" s="33"/>
    </row>
    <row r="9" spans="1:11" s="34" customFormat="1" ht="39.950000000000003" customHeight="1" x14ac:dyDescent="0.25">
      <c r="A9" s="35" t="s">
        <v>239</v>
      </c>
      <c r="B9" s="33" t="s">
        <v>240</v>
      </c>
      <c r="C9" s="37">
        <v>5</v>
      </c>
      <c r="D9" s="37">
        <v>21</v>
      </c>
      <c r="E9" s="37">
        <v>306</v>
      </c>
      <c r="F9" s="37">
        <f>G9+H9</f>
        <v>1565</v>
      </c>
      <c r="G9" s="37">
        <v>956</v>
      </c>
      <c r="H9" s="37">
        <v>609</v>
      </c>
      <c r="I9" s="33"/>
    </row>
    <row r="10" spans="1:11" s="34" customFormat="1" ht="39.950000000000003" customHeight="1" x14ac:dyDescent="0.25">
      <c r="A10" s="38" t="s">
        <v>241</v>
      </c>
      <c r="B10" s="39" t="s">
        <v>242</v>
      </c>
      <c r="C10" s="40">
        <v>2</v>
      </c>
      <c r="D10" s="40">
        <v>13</v>
      </c>
      <c r="E10" s="40">
        <v>345</v>
      </c>
      <c r="F10" s="40">
        <f>G10+H10</f>
        <v>1348</v>
      </c>
      <c r="G10" s="40">
        <v>805</v>
      </c>
      <c r="H10" s="40">
        <v>543</v>
      </c>
      <c r="I10" s="33"/>
    </row>
    <row r="11" spans="1:11" s="34" customFormat="1" ht="19.5" customHeight="1" x14ac:dyDescent="0.25">
      <c r="A11" s="41" t="s">
        <v>243</v>
      </c>
      <c r="B11" s="33"/>
      <c r="C11" s="33"/>
      <c r="D11" s="33"/>
      <c r="E11" s="33"/>
      <c r="F11" s="33"/>
      <c r="G11" s="33"/>
      <c r="H11" s="33"/>
      <c r="I11" s="33"/>
    </row>
    <row r="12" spans="1:11" s="34" customFormat="1" ht="31.5" customHeight="1" x14ac:dyDescent="0.25">
      <c r="B12" s="33"/>
      <c r="C12" s="33"/>
      <c r="D12" s="33"/>
      <c r="E12" s="33"/>
      <c r="F12" s="33"/>
      <c r="G12" s="33"/>
      <c r="H12" s="33"/>
      <c r="I12" s="33"/>
    </row>
    <row r="13" spans="1:11" s="34" customFormat="1" ht="20.100000000000001" customHeight="1" x14ac:dyDescent="0.25">
      <c r="A13" s="90" t="s">
        <v>244</v>
      </c>
      <c r="B13" s="90"/>
      <c r="C13" s="90"/>
      <c r="D13" s="90"/>
      <c r="E13" s="90"/>
      <c r="F13" s="90"/>
      <c r="G13" s="90"/>
      <c r="H13" s="90"/>
      <c r="I13" s="33"/>
    </row>
    <row r="14" spans="1:11" s="34" customFormat="1" ht="20.100000000000001" customHeight="1" x14ac:dyDescent="0.25">
      <c r="A14" s="91" t="str">
        <f>[9]疆界!A2:G2</f>
        <v xml:space="preserve"> 中華民國   108  年8月份</v>
      </c>
      <c r="B14" s="91"/>
      <c r="C14" s="91"/>
      <c r="D14" s="91"/>
      <c r="E14" s="91"/>
      <c r="F14" s="91"/>
      <c r="G14" s="91"/>
      <c r="H14" s="92"/>
      <c r="I14" s="33"/>
    </row>
    <row r="15" spans="1:11" s="34" customFormat="1" ht="11.25" customHeight="1" x14ac:dyDescent="0.25">
      <c r="A15" s="42"/>
      <c r="B15" s="42"/>
      <c r="C15" s="42"/>
      <c r="D15" s="42"/>
      <c r="E15" s="42"/>
      <c r="F15" s="42"/>
      <c r="G15" s="42"/>
      <c r="H15" s="43"/>
      <c r="I15" s="33"/>
    </row>
    <row r="16" spans="1:11" s="34" customFormat="1" ht="62.25" customHeight="1" x14ac:dyDescent="0.25">
      <c r="A16" s="44" t="s">
        <v>66</v>
      </c>
      <c r="B16" s="45" t="s">
        <v>245</v>
      </c>
      <c r="C16" s="93" t="s">
        <v>68</v>
      </c>
      <c r="D16" s="94"/>
      <c r="E16" s="62" t="s">
        <v>69</v>
      </c>
      <c r="F16" s="62" t="s">
        <v>246</v>
      </c>
      <c r="G16" s="47" t="s">
        <v>247</v>
      </c>
      <c r="H16" s="28" t="s">
        <v>248</v>
      </c>
      <c r="I16" s="33"/>
    </row>
    <row r="17" spans="1:9" s="34" customFormat="1" ht="39.950000000000003" customHeight="1" x14ac:dyDescent="0.25">
      <c r="A17" s="48" t="s">
        <v>234</v>
      </c>
      <c r="B17" s="49">
        <f>SUM(B18:B21)</f>
        <v>28.8</v>
      </c>
      <c r="C17" s="87">
        <f>F6</f>
        <v>13073</v>
      </c>
      <c r="D17" s="88"/>
      <c r="E17" s="32">
        <f>C17/C6</f>
        <v>594.22727272727275</v>
      </c>
      <c r="F17" s="37">
        <f>C17/B17</f>
        <v>453.92361111111109</v>
      </c>
      <c r="G17" s="50">
        <f>C17/E6</f>
        <v>4.1462099587694263</v>
      </c>
      <c r="H17" s="37">
        <f>G6/H6*100</f>
        <v>133.69681801930639</v>
      </c>
      <c r="I17" s="33"/>
    </row>
    <row r="18" spans="1:9" s="34" customFormat="1" ht="39.950000000000003" customHeight="1" x14ac:dyDescent="0.25">
      <c r="A18" s="35" t="s">
        <v>74</v>
      </c>
      <c r="B18" s="51">
        <v>10.43</v>
      </c>
      <c r="C18" s="87">
        <f>F7</f>
        <v>7586</v>
      </c>
      <c r="D18" s="88"/>
      <c r="E18" s="37">
        <f>C18/C7</f>
        <v>842.88888888888891</v>
      </c>
      <c r="F18" s="37">
        <f>C18/B18</f>
        <v>727.32502396931932</v>
      </c>
      <c r="G18" s="50">
        <f>C18/E7</f>
        <v>4.2191323692992215</v>
      </c>
      <c r="H18" s="37">
        <f>G7/H7*100</f>
        <v>127.94471153846155</v>
      </c>
      <c r="I18" s="33"/>
    </row>
    <row r="19" spans="1:9" s="34" customFormat="1" ht="39.950000000000003" customHeight="1" x14ac:dyDescent="0.25">
      <c r="A19" s="35" t="s">
        <v>75</v>
      </c>
      <c r="B19" s="51">
        <v>8.66</v>
      </c>
      <c r="C19" s="87">
        <f>F8</f>
        <v>2574</v>
      </c>
      <c r="D19" s="88"/>
      <c r="E19" s="37">
        <f>C19/C8</f>
        <v>429</v>
      </c>
      <c r="F19" s="37">
        <f>C19/B19</f>
        <v>297.22863741339489</v>
      </c>
      <c r="G19" s="50">
        <f>C19/E8</f>
        <v>3.65625</v>
      </c>
      <c r="H19" s="37">
        <f>G8/H8*100</f>
        <v>131.05924596050269</v>
      </c>
      <c r="I19" s="33"/>
    </row>
    <row r="20" spans="1:9" s="34" customFormat="1" ht="39.950000000000003" customHeight="1" x14ac:dyDescent="0.25">
      <c r="A20" s="35" t="s">
        <v>76</v>
      </c>
      <c r="B20" s="51">
        <v>5</v>
      </c>
      <c r="C20" s="87">
        <f>F9</f>
        <v>1565</v>
      </c>
      <c r="D20" s="88"/>
      <c r="E20" s="37">
        <f>C20/C9</f>
        <v>313</v>
      </c>
      <c r="F20" s="37">
        <f>C20/B20</f>
        <v>313</v>
      </c>
      <c r="G20" s="50">
        <f>C20/E9</f>
        <v>5.1143790849673199</v>
      </c>
      <c r="H20" s="37">
        <f>G9/H9*100</f>
        <v>156.97865353037767</v>
      </c>
      <c r="I20" s="33"/>
    </row>
    <row r="21" spans="1:9" s="34" customFormat="1" ht="39.950000000000003" customHeight="1" x14ac:dyDescent="0.25">
      <c r="A21" s="38" t="s">
        <v>77</v>
      </c>
      <c r="B21" s="52">
        <v>4.71</v>
      </c>
      <c r="C21" s="89">
        <f>F10</f>
        <v>1348</v>
      </c>
      <c r="D21" s="89"/>
      <c r="E21" s="40">
        <f>C21/C10</f>
        <v>674</v>
      </c>
      <c r="F21" s="40">
        <f>C21/B21</f>
        <v>286.19957537154988</v>
      </c>
      <c r="G21" s="53">
        <f>C21/E10</f>
        <v>3.9072463768115941</v>
      </c>
      <c r="H21" s="40">
        <f>G10/H10*100</f>
        <v>148.25046040515656</v>
      </c>
      <c r="I21" s="33"/>
    </row>
    <row r="22" spans="1:9" s="34" customFormat="1" ht="19.5" customHeight="1" x14ac:dyDescent="0.25">
      <c r="A22" s="41" t="s">
        <v>249</v>
      </c>
      <c r="B22" s="33"/>
      <c r="C22" s="33"/>
      <c r="D22" s="33"/>
      <c r="E22" s="33"/>
      <c r="F22" s="33"/>
      <c r="G22" s="33"/>
      <c r="H22" s="33"/>
      <c r="I22" s="33"/>
    </row>
    <row r="23" spans="1:9" s="34" customFormat="1" ht="15.95" customHeight="1" x14ac:dyDescent="0.25">
      <c r="B23" s="33"/>
      <c r="C23" s="33"/>
      <c r="D23" s="33"/>
      <c r="E23" s="33"/>
      <c r="F23" s="33"/>
      <c r="G23" s="33"/>
      <c r="H23" s="33"/>
      <c r="I23" s="33"/>
    </row>
    <row r="24" spans="1:9" s="34" customFormat="1" ht="15.95" customHeight="1" x14ac:dyDescent="0.25">
      <c r="B24" s="33"/>
      <c r="C24" s="33"/>
      <c r="D24" s="33"/>
      <c r="E24" s="33"/>
      <c r="F24" s="33"/>
      <c r="G24" s="33"/>
      <c r="H24" s="33"/>
      <c r="I24" s="33"/>
    </row>
    <row r="25" spans="1:9" s="34" customFormat="1" ht="15.95" customHeight="1" x14ac:dyDescent="0.25">
      <c r="B25" s="33"/>
      <c r="C25" s="33"/>
      <c r="D25" s="33"/>
      <c r="E25" s="33"/>
      <c r="F25" s="33"/>
      <c r="G25" s="33"/>
      <c r="H25" s="33"/>
      <c r="I25" s="33"/>
    </row>
  </sheetData>
  <mergeCells count="17">
    <mergeCell ref="C20:D20"/>
    <mergeCell ref="C21:D21"/>
    <mergeCell ref="A13:H13"/>
    <mergeCell ref="A14:H14"/>
    <mergeCell ref="C16:D16"/>
    <mergeCell ref="C17:D17"/>
    <mergeCell ref="C18:D18"/>
    <mergeCell ref="C19:D19"/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activeCell="H11" sqref="H11"/>
    </sheetView>
  </sheetViews>
  <sheetFormatPr defaultRowHeight="27.95" customHeight="1" x14ac:dyDescent="0.25"/>
  <cols>
    <col min="1" max="1" width="10.625" style="54" customWidth="1"/>
    <col min="2" max="2" width="12.75" style="55" customWidth="1"/>
    <col min="3" max="4" width="9.625" style="55" customWidth="1"/>
    <col min="5" max="8" width="10.625" style="55" customWidth="1"/>
    <col min="9" max="9" width="9.125" style="55" customWidth="1"/>
    <col min="10" max="256" width="9" style="54"/>
    <col min="257" max="257" width="10.625" style="54" customWidth="1"/>
    <col min="258" max="258" width="12.75" style="54" customWidth="1"/>
    <col min="259" max="260" width="9.625" style="54" customWidth="1"/>
    <col min="261" max="264" width="10.625" style="54" customWidth="1"/>
    <col min="265" max="265" width="9.125" style="54" customWidth="1"/>
    <col min="266" max="512" width="9" style="54"/>
    <col min="513" max="513" width="10.625" style="54" customWidth="1"/>
    <col min="514" max="514" width="12.75" style="54" customWidth="1"/>
    <col min="515" max="516" width="9.625" style="54" customWidth="1"/>
    <col min="517" max="520" width="10.625" style="54" customWidth="1"/>
    <col min="521" max="521" width="9.125" style="54" customWidth="1"/>
    <col min="522" max="768" width="9" style="54"/>
    <col min="769" max="769" width="10.625" style="54" customWidth="1"/>
    <col min="770" max="770" width="12.75" style="54" customWidth="1"/>
    <col min="771" max="772" width="9.625" style="54" customWidth="1"/>
    <col min="773" max="776" width="10.625" style="54" customWidth="1"/>
    <col min="777" max="777" width="9.125" style="54" customWidth="1"/>
    <col min="778" max="1024" width="9" style="54"/>
    <col min="1025" max="1025" width="10.625" style="54" customWidth="1"/>
    <col min="1026" max="1026" width="12.75" style="54" customWidth="1"/>
    <col min="1027" max="1028" width="9.625" style="54" customWidth="1"/>
    <col min="1029" max="1032" width="10.625" style="54" customWidth="1"/>
    <col min="1033" max="1033" width="9.125" style="54" customWidth="1"/>
    <col min="1034" max="1280" width="9" style="54"/>
    <col min="1281" max="1281" width="10.625" style="54" customWidth="1"/>
    <col min="1282" max="1282" width="12.75" style="54" customWidth="1"/>
    <col min="1283" max="1284" width="9.625" style="54" customWidth="1"/>
    <col min="1285" max="1288" width="10.625" style="54" customWidth="1"/>
    <col min="1289" max="1289" width="9.125" style="54" customWidth="1"/>
    <col min="1290" max="1536" width="9" style="54"/>
    <col min="1537" max="1537" width="10.625" style="54" customWidth="1"/>
    <col min="1538" max="1538" width="12.75" style="54" customWidth="1"/>
    <col min="1539" max="1540" width="9.625" style="54" customWidth="1"/>
    <col min="1541" max="1544" width="10.625" style="54" customWidth="1"/>
    <col min="1545" max="1545" width="9.125" style="54" customWidth="1"/>
    <col min="1546" max="1792" width="9" style="54"/>
    <col min="1793" max="1793" width="10.625" style="54" customWidth="1"/>
    <col min="1794" max="1794" width="12.75" style="54" customWidth="1"/>
    <col min="1795" max="1796" width="9.625" style="54" customWidth="1"/>
    <col min="1797" max="1800" width="10.625" style="54" customWidth="1"/>
    <col min="1801" max="1801" width="9.125" style="54" customWidth="1"/>
    <col min="1802" max="2048" width="9" style="54"/>
    <col min="2049" max="2049" width="10.625" style="54" customWidth="1"/>
    <col min="2050" max="2050" width="12.75" style="54" customWidth="1"/>
    <col min="2051" max="2052" width="9.625" style="54" customWidth="1"/>
    <col min="2053" max="2056" width="10.625" style="54" customWidth="1"/>
    <col min="2057" max="2057" width="9.125" style="54" customWidth="1"/>
    <col min="2058" max="2304" width="9" style="54"/>
    <col min="2305" max="2305" width="10.625" style="54" customWidth="1"/>
    <col min="2306" max="2306" width="12.75" style="54" customWidth="1"/>
    <col min="2307" max="2308" width="9.625" style="54" customWidth="1"/>
    <col min="2309" max="2312" width="10.625" style="54" customWidth="1"/>
    <col min="2313" max="2313" width="9.125" style="54" customWidth="1"/>
    <col min="2314" max="2560" width="9" style="54"/>
    <col min="2561" max="2561" width="10.625" style="54" customWidth="1"/>
    <col min="2562" max="2562" width="12.75" style="54" customWidth="1"/>
    <col min="2563" max="2564" width="9.625" style="54" customWidth="1"/>
    <col min="2565" max="2568" width="10.625" style="54" customWidth="1"/>
    <col min="2569" max="2569" width="9.125" style="54" customWidth="1"/>
    <col min="2570" max="2816" width="9" style="54"/>
    <col min="2817" max="2817" width="10.625" style="54" customWidth="1"/>
    <col min="2818" max="2818" width="12.75" style="54" customWidth="1"/>
    <col min="2819" max="2820" width="9.625" style="54" customWidth="1"/>
    <col min="2821" max="2824" width="10.625" style="54" customWidth="1"/>
    <col min="2825" max="2825" width="9.125" style="54" customWidth="1"/>
    <col min="2826" max="3072" width="9" style="54"/>
    <col min="3073" max="3073" width="10.625" style="54" customWidth="1"/>
    <col min="3074" max="3074" width="12.75" style="54" customWidth="1"/>
    <col min="3075" max="3076" width="9.625" style="54" customWidth="1"/>
    <col min="3077" max="3080" width="10.625" style="54" customWidth="1"/>
    <col min="3081" max="3081" width="9.125" style="54" customWidth="1"/>
    <col min="3082" max="3328" width="9" style="54"/>
    <col min="3329" max="3329" width="10.625" style="54" customWidth="1"/>
    <col min="3330" max="3330" width="12.75" style="54" customWidth="1"/>
    <col min="3331" max="3332" width="9.625" style="54" customWidth="1"/>
    <col min="3333" max="3336" width="10.625" style="54" customWidth="1"/>
    <col min="3337" max="3337" width="9.125" style="54" customWidth="1"/>
    <col min="3338" max="3584" width="9" style="54"/>
    <col min="3585" max="3585" width="10.625" style="54" customWidth="1"/>
    <col min="3586" max="3586" width="12.75" style="54" customWidth="1"/>
    <col min="3587" max="3588" width="9.625" style="54" customWidth="1"/>
    <col min="3589" max="3592" width="10.625" style="54" customWidth="1"/>
    <col min="3593" max="3593" width="9.125" style="54" customWidth="1"/>
    <col min="3594" max="3840" width="9" style="54"/>
    <col min="3841" max="3841" width="10.625" style="54" customWidth="1"/>
    <col min="3842" max="3842" width="12.75" style="54" customWidth="1"/>
    <col min="3843" max="3844" width="9.625" style="54" customWidth="1"/>
    <col min="3845" max="3848" width="10.625" style="54" customWidth="1"/>
    <col min="3849" max="3849" width="9.125" style="54" customWidth="1"/>
    <col min="3850" max="4096" width="9" style="54"/>
    <col min="4097" max="4097" width="10.625" style="54" customWidth="1"/>
    <col min="4098" max="4098" width="12.75" style="54" customWidth="1"/>
    <col min="4099" max="4100" width="9.625" style="54" customWidth="1"/>
    <col min="4101" max="4104" width="10.625" style="54" customWidth="1"/>
    <col min="4105" max="4105" width="9.125" style="54" customWidth="1"/>
    <col min="4106" max="4352" width="9" style="54"/>
    <col min="4353" max="4353" width="10.625" style="54" customWidth="1"/>
    <col min="4354" max="4354" width="12.75" style="54" customWidth="1"/>
    <col min="4355" max="4356" width="9.625" style="54" customWidth="1"/>
    <col min="4357" max="4360" width="10.625" style="54" customWidth="1"/>
    <col min="4361" max="4361" width="9.125" style="54" customWidth="1"/>
    <col min="4362" max="4608" width="9" style="54"/>
    <col min="4609" max="4609" width="10.625" style="54" customWidth="1"/>
    <col min="4610" max="4610" width="12.75" style="54" customWidth="1"/>
    <col min="4611" max="4612" width="9.625" style="54" customWidth="1"/>
    <col min="4613" max="4616" width="10.625" style="54" customWidth="1"/>
    <col min="4617" max="4617" width="9.125" style="54" customWidth="1"/>
    <col min="4618" max="4864" width="9" style="54"/>
    <col min="4865" max="4865" width="10.625" style="54" customWidth="1"/>
    <col min="4866" max="4866" width="12.75" style="54" customWidth="1"/>
    <col min="4867" max="4868" width="9.625" style="54" customWidth="1"/>
    <col min="4869" max="4872" width="10.625" style="54" customWidth="1"/>
    <col min="4873" max="4873" width="9.125" style="54" customWidth="1"/>
    <col min="4874" max="5120" width="9" style="54"/>
    <col min="5121" max="5121" width="10.625" style="54" customWidth="1"/>
    <col min="5122" max="5122" width="12.75" style="54" customWidth="1"/>
    <col min="5123" max="5124" width="9.625" style="54" customWidth="1"/>
    <col min="5125" max="5128" width="10.625" style="54" customWidth="1"/>
    <col min="5129" max="5129" width="9.125" style="54" customWidth="1"/>
    <col min="5130" max="5376" width="9" style="54"/>
    <col min="5377" max="5377" width="10.625" style="54" customWidth="1"/>
    <col min="5378" max="5378" width="12.75" style="54" customWidth="1"/>
    <col min="5379" max="5380" width="9.625" style="54" customWidth="1"/>
    <col min="5381" max="5384" width="10.625" style="54" customWidth="1"/>
    <col min="5385" max="5385" width="9.125" style="54" customWidth="1"/>
    <col min="5386" max="5632" width="9" style="54"/>
    <col min="5633" max="5633" width="10.625" style="54" customWidth="1"/>
    <col min="5634" max="5634" width="12.75" style="54" customWidth="1"/>
    <col min="5635" max="5636" width="9.625" style="54" customWidth="1"/>
    <col min="5637" max="5640" width="10.625" style="54" customWidth="1"/>
    <col min="5641" max="5641" width="9.125" style="54" customWidth="1"/>
    <col min="5642" max="5888" width="9" style="54"/>
    <col min="5889" max="5889" width="10.625" style="54" customWidth="1"/>
    <col min="5890" max="5890" width="12.75" style="54" customWidth="1"/>
    <col min="5891" max="5892" width="9.625" style="54" customWidth="1"/>
    <col min="5893" max="5896" width="10.625" style="54" customWidth="1"/>
    <col min="5897" max="5897" width="9.125" style="54" customWidth="1"/>
    <col min="5898" max="6144" width="9" style="54"/>
    <col min="6145" max="6145" width="10.625" style="54" customWidth="1"/>
    <col min="6146" max="6146" width="12.75" style="54" customWidth="1"/>
    <col min="6147" max="6148" width="9.625" style="54" customWidth="1"/>
    <col min="6149" max="6152" width="10.625" style="54" customWidth="1"/>
    <col min="6153" max="6153" width="9.125" style="54" customWidth="1"/>
    <col min="6154" max="6400" width="9" style="54"/>
    <col min="6401" max="6401" width="10.625" style="54" customWidth="1"/>
    <col min="6402" max="6402" width="12.75" style="54" customWidth="1"/>
    <col min="6403" max="6404" width="9.625" style="54" customWidth="1"/>
    <col min="6405" max="6408" width="10.625" style="54" customWidth="1"/>
    <col min="6409" max="6409" width="9.125" style="54" customWidth="1"/>
    <col min="6410" max="6656" width="9" style="54"/>
    <col min="6657" max="6657" width="10.625" style="54" customWidth="1"/>
    <col min="6658" max="6658" width="12.75" style="54" customWidth="1"/>
    <col min="6659" max="6660" width="9.625" style="54" customWidth="1"/>
    <col min="6661" max="6664" width="10.625" style="54" customWidth="1"/>
    <col min="6665" max="6665" width="9.125" style="54" customWidth="1"/>
    <col min="6666" max="6912" width="9" style="54"/>
    <col min="6913" max="6913" width="10.625" style="54" customWidth="1"/>
    <col min="6914" max="6914" width="12.75" style="54" customWidth="1"/>
    <col min="6915" max="6916" width="9.625" style="54" customWidth="1"/>
    <col min="6917" max="6920" width="10.625" style="54" customWidth="1"/>
    <col min="6921" max="6921" width="9.125" style="54" customWidth="1"/>
    <col min="6922" max="7168" width="9" style="54"/>
    <col min="7169" max="7169" width="10.625" style="54" customWidth="1"/>
    <col min="7170" max="7170" width="12.75" style="54" customWidth="1"/>
    <col min="7171" max="7172" width="9.625" style="54" customWidth="1"/>
    <col min="7173" max="7176" width="10.625" style="54" customWidth="1"/>
    <col min="7177" max="7177" width="9.125" style="54" customWidth="1"/>
    <col min="7178" max="7424" width="9" style="54"/>
    <col min="7425" max="7425" width="10.625" style="54" customWidth="1"/>
    <col min="7426" max="7426" width="12.75" style="54" customWidth="1"/>
    <col min="7427" max="7428" width="9.625" style="54" customWidth="1"/>
    <col min="7429" max="7432" width="10.625" style="54" customWidth="1"/>
    <col min="7433" max="7433" width="9.125" style="54" customWidth="1"/>
    <col min="7434" max="7680" width="9" style="54"/>
    <col min="7681" max="7681" width="10.625" style="54" customWidth="1"/>
    <col min="7682" max="7682" width="12.75" style="54" customWidth="1"/>
    <col min="7683" max="7684" width="9.625" style="54" customWidth="1"/>
    <col min="7685" max="7688" width="10.625" style="54" customWidth="1"/>
    <col min="7689" max="7689" width="9.125" style="54" customWidth="1"/>
    <col min="7690" max="7936" width="9" style="54"/>
    <col min="7937" max="7937" width="10.625" style="54" customWidth="1"/>
    <col min="7938" max="7938" width="12.75" style="54" customWidth="1"/>
    <col min="7939" max="7940" width="9.625" style="54" customWidth="1"/>
    <col min="7941" max="7944" width="10.625" style="54" customWidth="1"/>
    <col min="7945" max="7945" width="9.125" style="54" customWidth="1"/>
    <col min="7946" max="8192" width="9" style="54"/>
    <col min="8193" max="8193" width="10.625" style="54" customWidth="1"/>
    <col min="8194" max="8194" width="12.75" style="54" customWidth="1"/>
    <col min="8195" max="8196" width="9.625" style="54" customWidth="1"/>
    <col min="8197" max="8200" width="10.625" style="54" customWidth="1"/>
    <col min="8201" max="8201" width="9.125" style="54" customWidth="1"/>
    <col min="8202" max="8448" width="9" style="54"/>
    <col min="8449" max="8449" width="10.625" style="54" customWidth="1"/>
    <col min="8450" max="8450" width="12.75" style="54" customWidth="1"/>
    <col min="8451" max="8452" width="9.625" style="54" customWidth="1"/>
    <col min="8453" max="8456" width="10.625" style="54" customWidth="1"/>
    <col min="8457" max="8457" width="9.125" style="54" customWidth="1"/>
    <col min="8458" max="8704" width="9" style="54"/>
    <col min="8705" max="8705" width="10.625" style="54" customWidth="1"/>
    <col min="8706" max="8706" width="12.75" style="54" customWidth="1"/>
    <col min="8707" max="8708" width="9.625" style="54" customWidth="1"/>
    <col min="8709" max="8712" width="10.625" style="54" customWidth="1"/>
    <col min="8713" max="8713" width="9.125" style="54" customWidth="1"/>
    <col min="8714" max="8960" width="9" style="54"/>
    <col min="8961" max="8961" width="10.625" style="54" customWidth="1"/>
    <col min="8962" max="8962" width="12.75" style="54" customWidth="1"/>
    <col min="8963" max="8964" width="9.625" style="54" customWidth="1"/>
    <col min="8965" max="8968" width="10.625" style="54" customWidth="1"/>
    <col min="8969" max="8969" width="9.125" style="54" customWidth="1"/>
    <col min="8970" max="9216" width="9" style="54"/>
    <col min="9217" max="9217" width="10.625" style="54" customWidth="1"/>
    <col min="9218" max="9218" width="12.75" style="54" customWidth="1"/>
    <col min="9219" max="9220" width="9.625" style="54" customWidth="1"/>
    <col min="9221" max="9224" width="10.625" style="54" customWidth="1"/>
    <col min="9225" max="9225" width="9.125" style="54" customWidth="1"/>
    <col min="9226" max="9472" width="9" style="54"/>
    <col min="9473" max="9473" width="10.625" style="54" customWidth="1"/>
    <col min="9474" max="9474" width="12.75" style="54" customWidth="1"/>
    <col min="9475" max="9476" width="9.625" style="54" customWidth="1"/>
    <col min="9477" max="9480" width="10.625" style="54" customWidth="1"/>
    <col min="9481" max="9481" width="9.125" style="54" customWidth="1"/>
    <col min="9482" max="9728" width="9" style="54"/>
    <col min="9729" max="9729" width="10.625" style="54" customWidth="1"/>
    <col min="9730" max="9730" width="12.75" style="54" customWidth="1"/>
    <col min="9731" max="9732" width="9.625" style="54" customWidth="1"/>
    <col min="9733" max="9736" width="10.625" style="54" customWidth="1"/>
    <col min="9737" max="9737" width="9.125" style="54" customWidth="1"/>
    <col min="9738" max="9984" width="9" style="54"/>
    <col min="9985" max="9985" width="10.625" style="54" customWidth="1"/>
    <col min="9986" max="9986" width="12.75" style="54" customWidth="1"/>
    <col min="9987" max="9988" width="9.625" style="54" customWidth="1"/>
    <col min="9989" max="9992" width="10.625" style="54" customWidth="1"/>
    <col min="9993" max="9993" width="9.125" style="54" customWidth="1"/>
    <col min="9994" max="10240" width="9" style="54"/>
    <col min="10241" max="10241" width="10.625" style="54" customWidth="1"/>
    <col min="10242" max="10242" width="12.75" style="54" customWidth="1"/>
    <col min="10243" max="10244" width="9.625" style="54" customWidth="1"/>
    <col min="10245" max="10248" width="10.625" style="54" customWidth="1"/>
    <col min="10249" max="10249" width="9.125" style="54" customWidth="1"/>
    <col min="10250" max="10496" width="9" style="54"/>
    <col min="10497" max="10497" width="10.625" style="54" customWidth="1"/>
    <col min="10498" max="10498" width="12.75" style="54" customWidth="1"/>
    <col min="10499" max="10500" width="9.625" style="54" customWidth="1"/>
    <col min="10501" max="10504" width="10.625" style="54" customWidth="1"/>
    <col min="10505" max="10505" width="9.125" style="54" customWidth="1"/>
    <col min="10506" max="10752" width="9" style="54"/>
    <col min="10753" max="10753" width="10.625" style="54" customWidth="1"/>
    <col min="10754" max="10754" width="12.75" style="54" customWidth="1"/>
    <col min="10755" max="10756" width="9.625" style="54" customWidth="1"/>
    <col min="10757" max="10760" width="10.625" style="54" customWidth="1"/>
    <col min="10761" max="10761" width="9.125" style="54" customWidth="1"/>
    <col min="10762" max="11008" width="9" style="54"/>
    <col min="11009" max="11009" width="10.625" style="54" customWidth="1"/>
    <col min="11010" max="11010" width="12.75" style="54" customWidth="1"/>
    <col min="11011" max="11012" width="9.625" style="54" customWidth="1"/>
    <col min="11013" max="11016" width="10.625" style="54" customWidth="1"/>
    <col min="11017" max="11017" width="9.125" style="54" customWidth="1"/>
    <col min="11018" max="11264" width="9" style="54"/>
    <col min="11265" max="11265" width="10.625" style="54" customWidth="1"/>
    <col min="11266" max="11266" width="12.75" style="54" customWidth="1"/>
    <col min="11267" max="11268" width="9.625" style="54" customWidth="1"/>
    <col min="11269" max="11272" width="10.625" style="54" customWidth="1"/>
    <col min="11273" max="11273" width="9.125" style="54" customWidth="1"/>
    <col min="11274" max="11520" width="9" style="54"/>
    <col min="11521" max="11521" width="10.625" style="54" customWidth="1"/>
    <col min="11522" max="11522" width="12.75" style="54" customWidth="1"/>
    <col min="11523" max="11524" width="9.625" style="54" customWidth="1"/>
    <col min="11525" max="11528" width="10.625" style="54" customWidth="1"/>
    <col min="11529" max="11529" width="9.125" style="54" customWidth="1"/>
    <col min="11530" max="11776" width="9" style="54"/>
    <col min="11777" max="11777" width="10.625" style="54" customWidth="1"/>
    <col min="11778" max="11778" width="12.75" style="54" customWidth="1"/>
    <col min="11779" max="11780" width="9.625" style="54" customWidth="1"/>
    <col min="11781" max="11784" width="10.625" style="54" customWidth="1"/>
    <col min="11785" max="11785" width="9.125" style="54" customWidth="1"/>
    <col min="11786" max="12032" width="9" style="54"/>
    <col min="12033" max="12033" width="10.625" style="54" customWidth="1"/>
    <col min="12034" max="12034" width="12.75" style="54" customWidth="1"/>
    <col min="12035" max="12036" width="9.625" style="54" customWidth="1"/>
    <col min="12037" max="12040" width="10.625" style="54" customWidth="1"/>
    <col min="12041" max="12041" width="9.125" style="54" customWidth="1"/>
    <col min="12042" max="12288" width="9" style="54"/>
    <col min="12289" max="12289" width="10.625" style="54" customWidth="1"/>
    <col min="12290" max="12290" width="12.75" style="54" customWidth="1"/>
    <col min="12291" max="12292" width="9.625" style="54" customWidth="1"/>
    <col min="12293" max="12296" width="10.625" style="54" customWidth="1"/>
    <col min="12297" max="12297" width="9.125" style="54" customWidth="1"/>
    <col min="12298" max="12544" width="9" style="54"/>
    <col min="12545" max="12545" width="10.625" style="54" customWidth="1"/>
    <col min="12546" max="12546" width="12.75" style="54" customWidth="1"/>
    <col min="12547" max="12548" width="9.625" style="54" customWidth="1"/>
    <col min="12549" max="12552" width="10.625" style="54" customWidth="1"/>
    <col min="12553" max="12553" width="9.125" style="54" customWidth="1"/>
    <col min="12554" max="12800" width="9" style="54"/>
    <col min="12801" max="12801" width="10.625" style="54" customWidth="1"/>
    <col min="12802" max="12802" width="12.75" style="54" customWidth="1"/>
    <col min="12803" max="12804" width="9.625" style="54" customWidth="1"/>
    <col min="12805" max="12808" width="10.625" style="54" customWidth="1"/>
    <col min="12809" max="12809" width="9.125" style="54" customWidth="1"/>
    <col min="12810" max="13056" width="9" style="54"/>
    <col min="13057" max="13057" width="10.625" style="54" customWidth="1"/>
    <col min="13058" max="13058" width="12.75" style="54" customWidth="1"/>
    <col min="13059" max="13060" width="9.625" style="54" customWidth="1"/>
    <col min="13061" max="13064" width="10.625" style="54" customWidth="1"/>
    <col min="13065" max="13065" width="9.125" style="54" customWidth="1"/>
    <col min="13066" max="13312" width="9" style="54"/>
    <col min="13313" max="13313" width="10.625" style="54" customWidth="1"/>
    <col min="13314" max="13314" width="12.75" style="54" customWidth="1"/>
    <col min="13315" max="13316" width="9.625" style="54" customWidth="1"/>
    <col min="13317" max="13320" width="10.625" style="54" customWidth="1"/>
    <col min="13321" max="13321" width="9.125" style="54" customWidth="1"/>
    <col min="13322" max="13568" width="9" style="54"/>
    <col min="13569" max="13569" width="10.625" style="54" customWidth="1"/>
    <col min="13570" max="13570" width="12.75" style="54" customWidth="1"/>
    <col min="13571" max="13572" width="9.625" style="54" customWidth="1"/>
    <col min="13573" max="13576" width="10.625" style="54" customWidth="1"/>
    <col min="13577" max="13577" width="9.125" style="54" customWidth="1"/>
    <col min="13578" max="13824" width="9" style="54"/>
    <col min="13825" max="13825" width="10.625" style="54" customWidth="1"/>
    <col min="13826" max="13826" width="12.75" style="54" customWidth="1"/>
    <col min="13827" max="13828" width="9.625" style="54" customWidth="1"/>
    <col min="13829" max="13832" width="10.625" style="54" customWidth="1"/>
    <col min="13833" max="13833" width="9.125" style="54" customWidth="1"/>
    <col min="13834" max="14080" width="9" style="54"/>
    <col min="14081" max="14081" width="10.625" style="54" customWidth="1"/>
    <col min="14082" max="14082" width="12.75" style="54" customWidth="1"/>
    <col min="14083" max="14084" width="9.625" style="54" customWidth="1"/>
    <col min="14085" max="14088" width="10.625" style="54" customWidth="1"/>
    <col min="14089" max="14089" width="9.125" style="54" customWidth="1"/>
    <col min="14090" max="14336" width="9" style="54"/>
    <col min="14337" max="14337" width="10.625" style="54" customWidth="1"/>
    <col min="14338" max="14338" width="12.75" style="54" customWidth="1"/>
    <col min="14339" max="14340" width="9.625" style="54" customWidth="1"/>
    <col min="14341" max="14344" width="10.625" style="54" customWidth="1"/>
    <col min="14345" max="14345" width="9.125" style="54" customWidth="1"/>
    <col min="14346" max="14592" width="9" style="54"/>
    <col min="14593" max="14593" width="10.625" style="54" customWidth="1"/>
    <col min="14594" max="14594" width="12.75" style="54" customWidth="1"/>
    <col min="14595" max="14596" width="9.625" style="54" customWidth="1"/>
    <col min="14597" max="14600" width="10.625" style="54" customWidth="1"/>
    <col min="14601" max="14601" width="9.125" style="54" customWidth="1"/>
    <col min="14602" max="14848" width="9" style="54"/>
    <col min="14849" max="14849" width="10.625" style="54" customWidth="1"/>
    <col min="14850" max="14850" width="12.75" style="54" customWidth="1"/>
    <col min="14851" max="14852" width="9.625" style="54" customWidth="1"/>
    <col min="14853" max="14856" width="10.625" style="54" customWidth="1"/>
    <col min="14857" max="14857" width="9.125" style="54" customWidth="1"/>
    <col min="14858" max="15104" width="9" style="54"/>
    <col min="15105" max="15105" width="10.625" style="54" customWidth="1"/>
    <col min="15106" max="15106" width="12.75" style="54" customWidth="1"/>
    <col min="15107" max="15108" width="9.625" style="54" customWidth="1"/>
    <col min="15109" max="15112" width="10.625" style="54" customWidth="1"/>
    <col min="15113" max="15113" width="9.125" style="54" customWidth="1"/>
    <col min="15114" max="15360" width="9" style="54"/>
    <col min="15361" max="15361" width="10.625" style="54" customWidth="1"/>
    <col min="15362" max="15362" width="12.75" style="54" customWidth="1"/>
    <col min="15363" max="15364" width="9.625" style="54" customWidth="1"/>
    <col min="15365" max="15368" width="10.625" style="54" customWidth="1"/>
    <col min="15369" max="15369" width="9.125" style="54" customWidth="1"/>
    <col min="15370" max="15616" width="9" style="54"/>
    <col min="15617" max="15617" width="10.625" style="54" customWidth="1"/>
    <col min="15618" max="15618" width="12.75" style="54" customWidth="1"/>
    <col min="15619" max="15620" width="9.625" style="54" customWidth="1"/>
    <col min="15621" max="15624" width="10.625" style="54" customWidth="1"/>
    <col min="15625" max="15625" width="9.125" style="54" customWidth="1"/>
    <col min="15626" max="15872" width="9" style="54"/>
    <col min="15873" max="15873" width="10.625" style="54" customWidth="1"/>
    <col min="15874" max="15874" width="12.75" style="54" customWidth="1"/>
    <col min="15875" max="15876" width="9.625" style="54" customWidth="1"/>
    <col min="15877" max="15880" width="10.625" style="54" customWidth="1"/>
    <col min="15881" max="15881" width="9.125" style="54" customWidth="1"/>
    <col min="15882" max="16128" width="9" style="54"/>
    <col min="16129" max="16129" width="10.625" style="54" customWidth="1"/>
    <col min="16130" max="16130" width="12.75" style="54" customWidth="1"/>
    <col min="16131" max="16132" width="9.625" style="54" customWidth="1"/>
    <col min="16133" max="16136" width="10.625" style="54" customWidth="1"/>
    <col min="16137" max="16137" width="9.125" style="54" customWidth="1"/>
    <col min="16138" max="16384" width="9" style="54"/>
  </cols>
  <sheetData>
    <row r="1" spans="1:11" s="22" customFormat="1" ht="20.100000000000001" customHeight="1" x14ac:dyDescent="0.25">
      <c r="A1" s="90" t="s">
        <v>250</v>
      </c>
      <c r="B1" s="90"/>
      <c r="C1" s="90"/>
      <c r="D1" s="90"/>
      <c r="E1" s="90"/>
      <c r="F1" s="90"/>
      <c r="G1" s="90"/>
      <c r="H1" s="90"/>
      <c r="I1" s="21"/>
    </row>
    <row r="2" spans="1:11" s="22" customFormat="1" ht="20.100000000000001" customHeight="1" x14ac:dyDescent="0.25">
      <c r="A2" s="95" t="str">
        <f>[10]疆界!A2:G2</f>
        <v xml:space="preserve"> 中華民國   108  年9月份</v>
      </c>
      <c r="B2" s="96"/>
      <c r="C2" s="96"/>
      <c r="D2" s="96"/>
      <c r="E2" s="96"/>
      <c r="F2" s="96"/>
      <c r="G2" s="96"/>
      <c r="H2" s="96"/>
      <c r="I2" s="21"/>
    </row>
    <row r="3" spans="1:11" s="22" customFormat="1" ht="19.5" customHeight="1" x14ac:dyDescent="0.25">
      <c r="A3" s="97" t="s">
        <v>103</v>
      </c>
      <c r="B3" s="97"/>
      <c r="C3" s="97"/>
      <c r="D3" s="97"/>
      <c r="E3" s="97"/>
      <c r="F3" s="97"/>
      <c r="G3" s="97"/>
      <c r="H3" s="97"/>
      <c r="I3" s="21"/>
    </row>
    <row r="4" spans="1:11" s="24" customFormat="1" ht="39.950000000000003" customHeight="1" x14ac:dyDescent="0.25">
      <c r="A4" s="98" t="s">
        <v>251</v>
      </c>
      <c r="B4" s="100" t="s">
        <v>252</v>
      </c>
      <c r="C4" s="100" t="s">
        <v>47</v>
      </c>
      <c r="D4" s="100" t="s">
        <v>253</v>
      </c>
      <c r="E4" s="100" t="s">
        <v>254</v>
      </c>
      <c r="F4" s="102" t="s">
        <v>255</v>
      </c>
      <c r="G4" s="103"/>
      <c r="H4" s="103"/>
      <c r="I4" s="23"/>
      <c r="K4" s="64" t="s">
        <v>256</v>
      </c>
    </row>
    <row r="5" spans="1:11" s="24" customFormat="1" ht="39.950000000000003" customHeight="1" x14ac:dyDescent="0.25">
      <c r="A5" s="99"/>
      <c r="B5" s="101"/>
      <c r="C5" s="101"/>
      <c r="D5" s="101"/>
      <c r="E5" s="101"/>
      <c r="F5" s="63" t="s">
        <v>257</v>
      </c>
      <c r="G5" s="27" t="s">
        <v>53</v>
      </c>
      <c r="H5" s="28" t="s">
        <v>54</v>
      </c>
      <c r="I5" s="23"/>
    </row>
    <row r="6" spans="1:11" s="34" customFormat="1" ht="39.950000000000003" customHeight="1" x14ac:dyDescent="0.25">
      <c r="A6" s="29" t="s">
        <v>258</v>
      </c>
      <c r="B6" s="30"/>
      <c r="C6" s="31">
        <f>SUM(C7:C10)</f>
        <v>22</v>
      </c>
      <c r="D6" s="31">
        <f>SUM(D7:D10)</f>
        <v>136</v>
      </c>
      <c r="E6" s="31">
        <f>SUM(E7:E10)</f>
        <v>3173</v>
      </c>
      <c r="F6" s="31">
        <f>SUM(G6:H6)</f>
        <v>13060</v>
      </c>
      <c r="G6" s="31">
        <f>SUM(G7:G10)</f>
        <v>7470</v>
      </c>
      <c r="H6" s="32">
        <f>SUM(H7:H10)</f>
        <v>5590</v>
      </c>
      <c r="I6" s="33"/>
    </row>
    <row r="7" spans="1:11" s="34" customFormat="1" ht="39.950000000000003" customHeight="1" x14ac:dyDescent="0.25">
      <c r="A7" s="35" t="s">
        <v>259</v>
      </c>
      <c r="B7" s="36" t="s">
        <v>260</v>
      </c>
      <c r="C7" s="37">
        <v>9</v>
      </c>
      <c r="D7" s="37">
        <v>75</v>
      </c>
      <c r="E7" s="37">
        <v>1806</v>
      </c>
      <c r="F7" s="37">
        <f>G7+H7</f>
        <v>7572</v>
      </c>
      <c r="G7" s="37">
        <v>4250</v>
      </c>
      <c r="H7" s="37">
        <v>3322</v>
      </c>
      <c r="I7" s="33"/>
    </row>
    <row r="8" spans="1:11" s="34" customFormat="1" ht="39.950000000000003" customHeight="1" x14ac:dyDescent="0.25">
      <c r="A8" s="35" t="s">
        <v>261</v>
      </c>
      <c r="B8" s="33" t="s">
        <v>262</v>
      </c>
      <c r="C8" s="37">
        <v>6</v>
      </c>
      <c r="D8" s="37">
        <v>27</v>
      </c>
      <c r="E8" s="37">
        <v>715</v>
      </c>
      <c r="F8" s="37">
        <f>G8+H8</f>
        <v>2585</v>
      </c>
      <c r="G8" s="37">
        <v>1470</v>
      </c>
      <c r="H8" s="37">
        <v>1115</v>
      </c>
      <c r="I8" s="33"/>
    </row>
    <row r="9" spans="1:11" s="34" customFormat="1" ht="39.950000000000003" customHeight="1" x14ac:dyDescent="0.25">
      <c r="A9" s="35" t="s">
        <v>263</v>
      </c>
      <c r="B9" s="33" t="s">
        <v>264</v>
      </c>
      <c r="C9" s="37">
        <v>5</v>
      </c>
      <c r="D9" s="37">
        <v>21</v>
      </c>
      <c r="E9" s="37">
        <v>306</v>
      </c>
      <c r="F9" s="37">
        <f>G9+H9</f>
        <v>1562</v>
      </c>
      <c r="G9" s="37">
        <v>954</v>
      </c>
      <c r="H9" s="37">
        <v>608</v>
      </c>
      <c r="I9" s="33"/>
    </row>
    <row r="10" spans="1:11" s="34" customFormat="1" ht="39.950000000000003" customHeight="1" x14ac:dyDescent="0.25">
      <c r="A10" s="38" t="s">
        <v>265</v>
      </c>
      <c r="B10" s="39" t="s">
        <v>95</v>
      </c>
      <c r="C10" s="40">
        <v>2</v>
      </c>
      <c r="D10" s="40">
        <v>13</v>
      </c>
      <c r="E10" s="40">
        <v>346</v>
      </c>
      <c r="F10" s="40">
        <f>G10+H10</f>
        <v>1341</v>
      </c>
      <c r="G10" s="40">
        <v>796</v>
      </c>
      <c r="H10" s="40">
        <v>545</v>
      </c>
      <c r="I10" s="33"/>
    </row>
    <row r="11" spans="1:11" s="34" customFormat="1" ht="19.5" customHeight="1" x14ac:dyDescent="0.25">
      <c r="A11" s="41" t="s">
        <v>266</v>
      </c>
      <c r="B11" s="33"/>
      <c r="C11" s="33"/>
      <c r="D11" s="33"/>
      <c r="E11" s="33"/>
      <c r="F11" s="33"/>
      <c r="G11" s="33"/>
      <c r="H11" s="33"/>
      <c r="I11" s="33"/>
    </row>
    <row r="12" spans="1:11" s="34" customFormat="1" ht="31.5" customHeight="1" x14ac:dyDescent="0.25">
      <c r="B12" s="33"/>
      <c r="C12" s="33"/>
      <c r="D12" s="33"/>
      <c r="E12" s="33"/>
      <c r="F12" s="33"/>
      <c r="G12" s="33"/>
      <c r="H12" s="33"/>
      <c r="I12" s="33"/>
    </row>
    <row r="13" spans="1:11" s="34" customFormat="1" ht="20.100000000000001" customHeight="1" x14ac:dyDescent="0.25">
      <c r="A13" s="90" t="s">
        <v>267</v>
      </c>
      <c r="B13" s="90"/>
      <c r="C13" s="90"/>
      <c r="D13" s="90"/>
      <c r="E13" s="90"/>
      <c r="F13" s="90"/>
      <c r="G13" s="90"/>
      <c r="H13" s="90"/>
      <c r="I13" s="33"/>
    </row>
    <row r="14" spans="1:11" s="34" customFormat="1" ht="20.100000000000001" customHeight="1" x14ac:dyDescent="0.25">
      <c r="A14" s="91" t="str">
        <f>[10]疆界!A2:G2</f>
        <v xml:space="preserve"> 中華民國   108  年9月份</v>
      </c>
      <c r="B14" s="91"/>
      <c r="C14" s="91"/>
      <c r="D14" s="91"/>
      <c r="E14" s="91"/>
      <c r="F14" s="91"/>
      <c r="G14" s="91"/>
      <c r="H14" s="92"/>
      <c r="I14" s="33"/>
    </row>
    <row r="15" spans="1:11" s="34" customFormat="1" ht="11.25" customHeight="1" x14ac:dyDescent="0.25">
      <c r="A15" s="42"/>
      <c r="B15" s="42"/>
      <c r="C15" s="42"/>
      <c r="D15" s="42"/>
      <c r="E15" s="42"/>
      <c r="F15" s="42"/>
      <c r="G15" s="42"/>
      <c r="H15" s="43"/>
      <c r="I15" s="33"/>
    </row>
    <row r="16" spans="1:11" s="34" customFormat="1" ht="62.25" customHeight="1" x14ac:dyDescent="0.25">
      <c r="A16" s="44" t="s">
        <v>66</v>
      </c>
      <c r="B16" s="45" t="s">
        <v>268</v>
      </c>
      <c r="C16" s="93" t="s">
        <v>68</v>
      </c>
      <c r="D16" s="94"/>
      <c r="E16" s="63" t="s">
        <v>69</v>
      </c>
      <c r="F16" s="63" t="s">
        <v>269</v>
      </c>
      <c r="G16" s="47" t="s">
        <v>270</v>
      </c>
      <c r="H16" s="28" t="s">
        <v>271</v>
      </c>
      <c r="I16" s="33"/>
    </row>
    <row r="17" spans="1:9" s="34" customFormat="1" ht="39.950000000000003" customHeight="1" x14ac:dyDescent="0.25">
      <c r="A17" s="48" t="s">
        <v>258</v>
      </c>
      <c r="B17" s="49">
        <f>SUM(B18:B21)</f>
        <v>28.8</v>
      </c>
      <c r="C17" s="87">
        <f>F6</f>
        <v>13060</v>
      </c>
      <c r="D17" s="88"/>
      <c r="E17" s="32">
        <f>C17/C6</f>
        <v>593.63636363636363</v>
      </c>
      <c r="F17" s="37">
        <f>C17/B17</f>
        <v>453.47222222222223</v>
      </c>
      <c r="G17" s="50">
        <f>C17/E6</f>
        <v>4.1159785691774342</v>
      </c>
      <c r="H17" s="37">
        <f>G6/H6*100</f>
        <v>133.63148479427548</v>
      </c>
      <c r="I17" s="33"/>
    </row>
    <row r="18" spans="1:9" s="34" customFormat="1" ht="39.950000000000003" customHeight="1" x14ac:dyDescent="0.25">
      <c r="A18" s="35" t="s">
        <v>74</v>
      </c>
      <c r="B18" s="51">
        <v>10.43</v>
      </c>
      <c r="C18" s="87">
        <f>F7</f>
        <v>7572</v>
      </c>
      <c r="D18" s="88"/>
      <c r="E18" s="37">
        <f>C18/C7</f>
        <v>841.33333333333337</v>
      </c>
      <c r="F18" s="37">
        <f>C18/B18</f>
        <v>725.9827420901247</v>
      </c>
      <c r="G18" s="50">
        <f>C18/E7</f>
        <v>4.1926910299003319</v>
      </c>
      <c r="H18" s="37">
        <f>G7/H7*100</f>
        <v>127.93497892835641</v>
      </c>
      <c r="I18" s="33"/>
    </row>
    <row r="19" spans="1:9" s="34" customFormat="1" ht="39.950000000000003" customHeight="1" x14ac:dyDescent="0.25">
      <c r="A19" s="35" t="s">
        <v>75</v>
      </c>
      <c r="B19" s="51">
        <v>8.66</v>
      </c>
      <c r="C19" s="87">
        <f>F8</f>
        <v>2585</v>
      </c>
      <c r="D19" s="88"/>
      <c r="E19" s="37">
        <f>C19/C8</f>
        <v>430.83333333333331</v>
      </c>
      <c r="F19" s="37">
        <f>C19/B19</f>
        <v>298.4988452655889</v>
      </c>
      <c r="G19" s="50">
        <f>C19/E8</f>
        <v>3.6153846153846154</v>
      </c>
      <c r="H19" s="37">
        <f>G8/H8*100</f>
        <v>131.83856502242153</v>
      </c>
      <c r="I19" s="33"/>
    </row>
    <row r="20" spans="1:9" s="34" customFormat="1" ht="39.950000000000003" customHeight="1" x14ac:dyDescent="0.25">
      <c r="A20" s="35" t="s">
        <v>76</v>
      </c>
      <c r="B20" s="51">
        <v>5</v>
      </c>
      <c r="C20" s="87">
        <f>F9</f>
        <v>1562</v>
      </c>
      <c r="D20" s="88"/>
      <c r="E20" s="37">
        <f>C20/C9</f>
        <v>312.39999999999998</v>
      </c>
      <c r="F20" s="37">
        <f>C20/B20</f>
        <v>312.39999999999998</v>
      </c>
      <c r="G20" s="50">
        <f>C20/E9</f>
        <v>5.1045751633986924</v>
      </c>
      <c r="H20" s="37">
        <f>G9/H9*100</f>
        <v>156.90789473684211</v>
      </c>
      <c r="I20" s="33"/>
    </row>
    <row r="21" spans="1:9" s="34" customFormat="1" ht="39.950000000000003" customHeight="1" x14ac:dyDescent="0.25">
      <c r="A21" s="38" t="s">
        <v>77</v>
      </c>
      <c r="B21" s="52">
        <v>4.71</v>
      </c>
      <c r="C21" s="89">
        <f>F10</f>
        <v>1341</v>
      </c>
      <c r="D21" s="89"/>
      <c r="E21" s="40">
        <f>C21/C10</f>
        <v>670.5</v>
      </c>
      <c r="F21" s="40">
        <f>C21/B21</f>
        <v>284.71337579617835</v>
      </c>
      <c r="G21" s="53">
        <f>C21/E10</f>
        <v>3.8757225433526012</v>
      </c>
      <c r="H21" s="40">
        <f>G10/H10*100</f>
        <v>146.05504587155963</v>
      </c>
      <c r="I21" s="33"/>
    </row>
    <row r="22" spans="1:9" s="34" customFormat="1" ht="19.5" customHeight="1" x14ac:dyDescent="0.25">
      <c r="A22" s="41" t="s">
        <v>266</v>
      </c>
      <c r="B22" s="33"/>
      <c r="C22" s="33"/>
      <c r="D22" s="33"/>
      <c r="E22" s="33"/>
      <c r="F22" s="33"/>
      <c r="G22" s="33"/>
      <c r="H22" s="33"/>
      <c r="I22" s="33"/>
    </row>
    <row r="23" spans="1:9" s="34" customFormat="1" ht="15.95" customHeight="1" x14ac:dyDescent="0.25">
      <c r="B23" s="33"/>
      <c r="C23" s="33"/>
      <c r="D23" s="33"/>
      <c r="E23" s="33"/>
      <c r="F23" s="33"/>
      <c r="G23" s="33"/>
      <c r="H23" s="33"/>
      <c r="I23" s="33"/>
    </row>
    <row r="24" spans="1:9" s="34" customFormat="1" ht="15.95" customHeight="1" x14ac:dyDescent="0.25">
      <c r="B24" s="33"/>
      <c r="C24" s="33"/>
      <c r="D24" s="33"/>
      <c r="E24" s="33"/>
      <c r="F24" s="33"/>
      <c r="G24" s="33"/>
      <c r="H24" s="33"/>
      <c r="I24" s="33"/>
    </row>
    <row r="25" spans="1:9" s="34" customFormat="1" ht="15.95" customHeight="1" x14ac:dyDescent="0.25">
      <c r="B25" s="33"/>
      <c r="C25" s="33"/>
      <c r="D25" s="33"/>
      <c r="E25" s="33"/>
      <c r="F25" s="33"/>
      <c r="G25" s="33"/>
      <c r="H25" s="33"/>
      <c r="I25" s="33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C20:D20"/>
    <mergeCell ref="C21:D21"/>
    <mergeCell ref="A13:H13"/>
    <mergeCell ref="A14:H14"/>
    <mergeCell ref="C16:D16"/>
    <mergeCell ref="C17:D17"/>
    <mergeCell ref="C18:D18"/>
    <mergeCell ref="C19:D19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activeCell="H11" sqref="H11"/>
    </sheetView>
  </sheetViews>
  <sheetFormatPr defaultRowHeight="27.95" customHeight="1" x14ac:dyDescent="0.25"/>
  <cols>
    <col min="1" max="1" width="10.625" style="54" customWidth="1"/>
    <col min="2" max="2" width="12.75" style="55" customWidth="1"/>
    <col min="3" max="4" width="9.625" style="55" customWidth="1"/>
    <col min="5" max="8" width="10.625" style="55" customWidth="1"/>
    <col min="9" max="9" width="9.125" style="55" customWidth="1"/>
    <col min="10" max="256" width="9" style="54"/>
    <col min="257" max="257" width="10.625" style="54" customWidth="1"/>
    <col min="258" max="258" width="12.75" style="54" customWidth="1"/>
    <col min="259" max="260" width="9.625" style="54" customWidth="1"/>
    <col min="261" max="264" width="10.625" style="54" customWidth="1"/>
    <col min="265" max="265" width="9.125" style="54" customWidth="1"/>
    <col min="266" max="512" width="9" style="54"/>
    <col min="513" max="513" width="10.625" style="54" customWidth="1"/>
    <col min="514" max="514" width="12.75" style="54" customWidth="1"/>
    <col min="515" max="516" width="9.625" style="54" customWidth="1"/>
    <col min="517" max="520" width="10.625" style="54" customWidth="1"/>
    <col min="521" max="521" width="9.125" style="54" customWidth="1"/>
    <col min="522" max="768" width="9" style="54"/>
    <col min="769" max="769" width="10.625" style="54" customWidth="1"/>
    <col min="770" max="770" width="12.75" style="54" customWidth="1"/>
    <col min="771" max="772" width="9.625" style="54" customWidth="1"/>
    <col min="773" max="776" width="10.625" style="54" customWidth="1"/>
    <col min="777" max="777" width="9.125" style="54" customWidth="1"/>
    <col min="778" max="1024" width="9" style="54"/>
    <col min="1025" max="1025" width="10.625" style="54" customWidth="1"/>
    <col min="1026" max="1026" width="12.75" style="54" customWidth="1"/>
    <col min="1027" max="1028" width="9.625" style="54" customWidth="1"/>
    <col min="1029" max="1032" width="10.625" style="54" customWidth="1"/>
    <col min="1033" max="1033" width="9.125" style="54" customWidth="1"/>
    <col min="1034" max="1280" width="9" style="54"/>
    <col min="1281" max="1281" width="10.625" style="54" customWidth="1"/>
    <col min="1282" max="1282" width="12.75" style="54" customWidth="1"/>
    <col min="1283" max="1284" width="9.625" style="54" customWidth="1"/>
    <col min="1285" max="1288" width="10.625" style="54" customWidth="1"/>
    <col min="1289" max="1289" width="9.125" style="54" customWidth="1"/>
    <col min="1290" max="1536" width="9" style="54"/>
    <col min="1537" max="1537" width="10.625" style="54" customWidth="1"/>
    <col min="1538" max="1538" width="12.75" style="54" customWidth="1"/>
    <col min="1539" max="1540" width="9.625" style="54" customWidth="1"/>
    <col min="1541" max="1544" width="10.625" style="54" customWidth="1"/>
    <col min="1545" max="1545" width="9.125" style="54" customWidth="1"/>
    <col min="1546" max="1792" width="9" style="54"/>
    <col min="1793" max="1793" width="10.625" style="54" customWidth="1"/>
    <col min="1794" max="1794" width="12.75" style="54" customWidth="1"/>
    <col min="1795" max="1796" width="9.625" style="54" customWidth="1"/>
    <col min="1797" max="1800" width="10.625" style="54" customWidth="1"/>
    <col min="1801" max="1801" width="9.125" style="54" customWidth="1"/>
    <col min="1802" max="2048" width="9" style="54"/>
    <col min="2049" max="2049" width="10.625" style="54" customWidth="1"/>
    <col min="2050" max="2050" width="12.75" style="54" customWidth="1"/>
    <col min="2051" max="2052" width="9.625" style="54" customWidth="1"/>
    <col min="2053" max="2056" width="10.625" style="54" customWidth="1"/>
    <col min="2057" max="2057" width="9.125" style="54" customWidth="1"/>
    <col min="2058" max="2304" width="9" style="54"/>
    <col min="2305" max="2305" width="10.625" style="54" customWidth="1"/>
    <col min="2306" max="2306" width="12.75" style="54" customWidth="1"/>
    <col min="2307" max="2308" width="9.625" style="54" customWidth="1"/>
    <col min="2309" max="2312" width="10.625" style="54" customWidth="1"/>
    <col min="2313" max="2313" width="9.125" style="54" customWidth="1"/>
    <col min="2314" max="2560" width="9" style="54"/>
    <col min="2561" max="2561" width="10.625" style="54" customWidth="1"/>
    <col min="2562" max="2562" width="12.75" style="54" customWidth="1"/>
    <col min="2563" max="2564" width="9.625" style="54" customWidth="1"/>
    <col min="2565" max="2568" width="10.625" style="54" customWidth="1"/>
    <col min="2569" max="2569" width="9.125" style="54" customWidth="1"/>
    <col min="2570" max="2816" width="9" style="54"/>
    <col min="2817" max="2817" width="10.625" style="54" customWidth="1"/>
    <col min="2818" max="2818" width="12.75" style="54" customWidth="1"/>
    <col min="2819" max="2820" width="9.625" style="54" customWidth="1"/>
    <col min="2821" max="2824" width="10.625" style="54" customWidth="1"/>
    <col min="2825" max="2825" width="9.125" style="54" customWidth="1"/>
    <col min="2826" max="3072" width="9" style="54"/>
    <col min="3073" max="3073" width="10.625" style="54" customWidth="1"/>
    <col min="3074" max="3074" width="12.75" style="54" customWidth="1"/>
    <col min="3075" max="3076" width="9.625" style="54" customWidth="1"/>
    <col min="3077" max="3080" width="10.625" style="54" customWidth="1"/>
    <col min="3081" max="3081" width="9.125" style="54" customWidth="1"/>
    <col min="3082" max="3328" width="9" style="54"/>
    <col min="3329" max="3329" width="10.625" style="54" customWidth="1"/>
    <col min="3330" max="3330" width="12.75" style="54" customWidth="1"/>
    <col min="3331" max="3332" width="9.625" style="54" customWidth="1"/>
    <col min="3333" max="3336" width="10.625" style="54" customWidth="1"/>
    <col min="3337" max="3337" width="9.125" style="54" customWidth="1"/>
    <col min="3338" max="3584" width="9" style="54"/>
    <col min="3585" max="3585" width="10.625" style="54" customWidth="1"/>
    <col min="3586" max="3586" width="12.75" style="54" customWidth="1"/>
    <col min="3587" max="3588" width="9.625" style="54" customWidth="1"/>
    <col min="3589" max="3592" width="10.625" style="54" customWidth="1"/>
    <col min="3593" max="3593" width="9.125" style="54" customWidth="1"/>
    <col min="3594" max="3840" width="9" style="54"/>
    <col min="3841" max="3841" width="10.625" style="54" customWidth="1"/>
    <col min="3842" max="3842" width="12.75" style="54" customWidth="1"/>
    <col min="3843" max="3844" width="9.625" style="54" customWidth="1"/>
    <col min="3845" max="3848" width="10.625" style="54" customWidth="1"/>
    <col min="3849" max="3849" width="9.125" style="54" customWidth="1"/>
    <col min="3850" max="4096" width="9" style="54"/>
    <col min="4097" max="4097" width="10.625" style="54" customWidth="1"/>
    <col min="4098" max="4098" width="12.75" style="54" customWidth="1"/>
    <col min="4099" max="4100" width="9.625" style="54" customWidth="1"/>
    <col min="4101" max="4104" width="10.625" style="54" customWidth="1"/>
    <col min="4105" max="4105" width="9.125" style="54" customWidth="1"/>
    <col min="4106" max="4352" width="9" style="54"/>
    <col min="4353" max="4353" width="10.625" style="54" customWidth="1"/>
    <col min="4354" max="4354" width="12.75" style="54" customWidth="1"/>
    <col min="4355" max="4356" width="9.625" style="54" customWidth="1"/>
    <col min="4357" max="4360" width="10.625" style="54" customWidth="1"/>
    <col min="4361" max="4361" width="9.125" style="54" customWidth="1"/>
    <col min="4362" max="4608" width="9" style="54"/>
    <col min="4609" max="4609" width="10.625" style="54" customWidth="1"/>
    <col min="4610" max="4610" width="12.75" style="54" customWidth="1"/>
    <col min="4611" max="4612" width="9.625" style="54" customWidth="1"/>
    <col min="4613" max="4616" width="10.625" style="54" customWidth="1"/>
    <col min="4617" max="4617" width="9.125" style="54" customWidth="1"/>
    <col min="4618" max="4864" width="9" style="54"/>
    <col min="4865" max="4865" width="10.625" style="54" customWidth="1"/>
    <col min="4866" max="4866" width="12.75" style="54" customWidth="1"/>
    <col min="4867" max="4868" width="9.625" style="54" customWidth="1"/>
    <col min="4869" max="4872" width="10.625" style="54" customWidth="1"/>
    <col min="4873" max="4873" width="9.125" style="54" customWidth="1"/>
    <col min="4874" max="5120" width="9" style="54"/>
    <col min="5121" max="5121" width="10.625" style="54" customWidth="1"/>
    <col min="5122" max="5122" width="12.75" style="54" customWidth="1"/>
    <col min="5123" max="5124" width="9.625" style="54" customWidth="1"/>
    <col min="5125" max="5128" width="10.625" style="54" customWidth="1"/>
    <col min="5129" max="5129" width="9.125" style="54" customWidth="1"/>
    <col min="5130" max="5376" width="9" style="54"/>
    <col min="5377" max="5377" width="10.625" style="54" customWidth="1"/>
    <col min="5378" max="5378" width="12.75" style="54" customWidth="1"/>
    <col min="5379" max="5380" width="9.625" style="54" customWidth="1"/>
    <col min="5381" max="5384" width="10.625" style="54" customWidth="1"/>
    <col min="5385" max="5385" width="9.125" style="54" customWidth="1"/>
    <col min="5386" max="5632" width="9" style="54"/>
    <col min="5633" max="5633" width="10.625" style="54" customWidth="1"/>
    <col min="5634" max="5634" width="12.75" style="54" customWidth="1"/>
    <col min="5635" max="5636" width="9.625" style="54" customWidth="1"/>
    <col min="5637" max="5640" width="10.625" style="54" customWidth="1"/>
    <col min="5641" max="5641" width="9.125" style="54" customWidth="1"/>
    <col min="5642" max="5888" width="9" style="54"/>
    <col min="5889" max="5889" width="10.625" style="54" customWidth="1"/>
    <col min="5890" max="5890" width="12.75" style="54" customWidth="1"/>
    <col min="5891" max="5892" width="9.625" style="54" customWidth="1"/>
    <col min="5893" max="5896" width="10.625" style="54" customWidth="1"/>
    <col min="5897" max="5897" width="9.125" style="54" customWidth="1"/>
    <col min="5898" max="6144" width="9" style="54"/>
    <col min="6145" max="6145" width="10.625" style="54" customWidth="1"/>
    <col min="6146" max="6146" width="12.75" style="54" customWidth="1"/>
    <col min="6147" max="6148" width="9.625" style="54" customWidth="1"/>
    <col min="6149" max="6152" width="10.625" style="54" customWidth="1"/>
    <col min="6153" max="6153" width="9.125" style="54" customWidth="1"/>
    <col min="6154" max="6400" width="9" style="54"/>
    <col min="6401" max="6401" width="10.625" style="54" customWidth="1"/>
    <col min="6402" max="6402" width="12.75" style="54" customWidth="1"/>
    <col min="6403" max="6404" width="9.625" style="54" customWidth="1"/>
    <col min="6405" max="6408" width="10.625" style="54" customWidth="1"/>
    <col min="6409" max="6409" width="9.125" style="54" customWidth="1"/>
    <col min="6410" max="6656" width="9" style="54"/>
    <col min="6657" max="6657" width="10.625" style="54" customWidth="1"/>
    <col min="6658" max="6658" width="12.75" style="54" customWidth="1"/>
    <col min="6659" max="6660" width="9.625" style="54" customWidth="1"/>
    <col min="6661" max="6664" width="10.625" style="54" customWidth="1"/>
    <col min="6665" max="6665" width="9.125" style="54" customWidth="1"/>
    <col min="6666" max="6912" width="9" style="54"/>
    <col min="6913" max="6913" width="10.625" style="54" customWidth="1"/>
    <col min="6914" max="6914" width="12.75" style="54" customWidth="1"/>
    <col min="6915" max="6916" width="9.625" style="54" customWidth="1"/>
    <col min="6917" max="6920" width="10.625" style="54" customWidth="1"/>
    <col min="6921" max="6921" width="9.125" style="54" customWidth="1"/>
    <col min="6922" max="7168" width="9" style="54"/>
    <col min="7169" max="7169" width="10.625" style="54" customWidth="1"/>
    <col min="7170" max="7170" width="12.75" style="54" customWidth="1"/>
    <col min="7171" max="7172" width="9.625" style="54" customWidth="1"/>
    <col min="7173" max="7176" width="10.625" style="54" customWidth="1"/>
    <col min="7177" max="7177" width="9.125" style="54" customWidth="1"/>
    <col min="7178" max="7424" width="9" style="54"/>
    <col min="7425" max="7425" width="10.625" style="54" customWidth="1"/>
    <col min="7426" max="7426" width="12.75" style="54" customWidth="1"/>
    <col min="7427" max="7428" width="9.625" style="54" customWidth="1"/>
    <col min="7429" max="7432" width="10.625" style="54" customWidth="1"/>
    <col min="7433" max="7433" width="9.125" style="54" customWidth="1"/>
    <col min="7434" max="7680" width="9" style="54"/>
    <col min="7681" max="7681" width="10.625" style="54" customWidth="1"/>
    <col min="7682" max="7682" width="12.75" style="54" customWidth="1"/>
    <col min="7683" max="7684" width="9.625" style="54" customWidth="1"/>
    <col min="7685" max="7688" width="10.625" style="54" customWidth="1"/>
    <col min="7689" max="7689" width="9.125" style="54" customWidth="1"/>
    <col min="7690" max="7936" width="9" style="54"/>
    <col min="7937" max="7937" width="10.625" style="54" customWidth="1"/>
    <col min="7938" max="7938" width="12.75" style="54" customWidth="1"/>
    <col min="7939" max="7940" width="9.625" style="54" customWidth="1"/>
    <col min="7941" max="7944" width="10.625" style="54" customWidth="1"/>
    <col min="7945" max="7945" width="9.125" style="54" customWidth="1"/>
    <col min="7946" max="8192" width="9" style="54"/>
    <col min="8193" max="8193" width="10.625" style="54" customWidth="1"/>
    <col min="8194" max="8194" width="12.75" style="54" customWidth="1"/>
    <col min="8195" max="8196" width="9.625" style="54" customWidth="1"/>
    <col min="8197" max="8200" width="10.625" style="54" customWidth="1"/>
    <col min="8201" max="8201" width="9.125" style="54" customWidth="1"/>
    <col min="8202" max="8448" width="9" style="54"/>
    <col min="8449" max="8449" width="10.625" style="54" customWidth="1"/>
    <col min="8450" max="8450" width="12.75" style="54" customWidth="1"/>
    <col min="8451" max="8452" width="9.625" style="54" customWidth="1"/>
    <col min="8453" max="8456" width="10.625" style="54" customWidth="1"/>
    <col min="8457" max="8457" width="9.125" style="54" customWidth="1"/>
    <col min="8458" max="8704" width="9" style="54"/>
    <col min="8705" max="8705" width="10.625" style="54" customWidth="1"/>
    <col min="8706" max="8706" width="12.75" style="54" customWidth="1"/>
    <col min="8707" max="8708" width="9.625" style="54" customWidth="1"/>
    <col min="8709" max="8712" width="10.625" style="54" customWidth="1"/>
    <col min="8713" max="8713" width="9.125" style="54" customWidth="1"/>
    <col min="8714" max="8960" width="9" style="54"/>
    <col min="8961" max="8961" width="10.625" style="54" customWidth="1"/>
    <col min="8962" max="8962" width="12.75" style="54" customWidth="1"/>
    <col min="8963" max="8964" width="9.625" style="54" customWidth="1"/>
    <col min="8965" max="8968" width="10.625" style="54" customWidth="1"/>
    <col min="8969" max="8969" width="9.125" style="54" customWidth="1"/>
    <col min="8970" max="9216" width="9" style="54"/>
    <col min="9217" max="9217" width="10.625" style="54" customWidth="1"/>
    <col min="9218" max="9218" width="12.75" style="54" customWidth="1"/>
    <col min="9219" max="9220" width="9.625" style="54" customWidth="1"/>
    <col min="9221" max="9224" width="10.625" style="54" customWidth="1"/>
    <col min="9225" max="9225" width="9.125" style="54" customWidth="1"/>
    <col min="9226" max="9472" width="9" style="54"/>
    <col min="9473" max="9473" width="10.625" style="54" customWidth="1"/>
    <col min="9474" max="9474" width="12.75" style="54" customWidth="1"/>
    <col min="9475" max="9476" width="9.625" style="54" customWidth="1"/>
    <col min="9477" max="9480" width="10.625" style="54" customWidth="1"/>
    <col min="9481" max="9481" width="9.125" style="54" customWidth="1"/>
    <col min="9482" max="9728" width="9" style="54"/>
    <col min="9729" max="9729" width="10.625" style="54" customWidth="1"/>
    <col min="9730" max="9730" width="12.75" style="54" customWidth="1"/>
    <col min="9731" max="9732" width="9.625" style="54" customWidth="1"/>
    <col min="9733" max="9736" width="10.625" style="54" customWidth="1"/>
    <col min="9737" max="9737" width="9.125" style="54" customWidth="1"/>
    <col min="9738" max="9984" width="9" style="54"/>
    <col min="9985" max="9985" width="10.625" style="54" customWidth="1"/>
    <col min="9986" max="9986" width="12.75" style="54" customWidth="1"/>
    <col min="9987" max="9988" width="9.625" style="54" customWidth="1"/>
    <col min="9989" max="9992" width="10.625" style="54" customWidth="1"/>
    <col min="9993" max="9993" width="9.125" style="54" customWidth="1"/>
    <col min="9994" max="10240" width="9" style="54"/>
    <col min="10241" max="10241" width="10.625" style="54" customWidth="1"/>
    <col min="10242" max="10242" width="12.75" style="54" customWidth="1"/>
    <col min="10243" max="10244" width="9.625" style="54" customWidth="1"/>
    <col min="10245" max="10248" width="10.625" style="54" customWidth="1"/>
    <col min="10249" max="10249" width="9.125" style="54" customWidth="1"/>
    <col min="10250" max="10496" width="9" style="54"/>
    <col min="10497" max="10497" width="10.625" style="54" customWidth="1"/>
    <col min="10498" max="10498" width="12.75" style="54" customWidth="1"/>
    <col min="10499" max="10500" width="9.625" style="54" customWidth="1"/>
    <col min="10501" max="10504" width="10.625" style="54" customWidth="1"/>
    <col min="10505" max="10505" width="9.125" style="54" customWidth="1"/>
    <col min="10506" max="10752" width="9" style="54"/>
    <col min="10753" max="10753" width="10.625" style="54" customWidth="1"/>
    <col min="10754" max="10754" width="12.75" style="54" customWidth="1"/>
    <col min="10755" max="10756" width="9.625" style="54" customWidth="1"/>
    <col min="10757" max="10760" width="10.625" style="54" customWidth="1"/>
    <col min="10761" max="10761" width="9.125" style="54" customWidth="1"/>
    <col min="10762" max="11008" width="9" style="54"/>
    <col min="11009" max="11009" width="10.625" style="54" customWidth="1"/>
    <col min="11010" max="11010" width="12.75" style="54" customWidth="1"/>
    <col min="11011" max="11012" width="9.625" style="54" customWidth="1"/>
    <col min="11013" max="11016" width="10.625" style="54" customWidth="1"/>
    <col min="11017" max="11017" width="9.125" style="54" customWidth="1"/>
    <col min="11018" max="11264" width="9" style="54"/>
    <col min="11265" max="11265" width="10.625" style="54" customWidth="1"/>
    <col min="11266" max="11266" width="12.75" style="54" customWidth="1"/>
    <col min="11267" max="11268" width="9.625" style="54" customWidth="1"/>
    <col min="11269" max="11272" width="10.625" style="54" customWidth="1"/>
    <col min="11273" max="11273" width="9.125" style="54" customWidth="1"/>
    <col min="11274" max="11520" width="9" style="54"/>
    <col min="11521" max="11521" width="10.625" style="54" customWidth="1"/>
    <col min="11522" max="11522" width="12.75" style="54" customWidth="1"/>
    <col min="11523" max="11524" width="9.625" style="54" customWidth="1"/>
    <col min="11525" max="11528" width="10.625" style="54" customWidth="1"/>
    <col min="11529" max="11529" width="9.125" style="54" customWidth="1"/>
    <col min="11530" max="11776" width="9" style="54"/>
    <col min="11777" max="11777" width="10.625" style="54" customWidth="1"/>
    <col min="11778" max="11778" width="12.75" style="54" customWidth="1"/>
    <col min="11779" max="11780" width="9.625" style="54" customWidth="1"/>
    <col min="11781" max="11784" width="10.625" style="54" customWidth="1"/>
    <col min="11785" max="11785" width="9.125" style="54" customWidth="1"/>
    <col min="11786" max="12032" width="9" style="54"/>
    <col min="12033" max="12033" width="10.625" style="54" customWidth="1"/>
    <col min="12034" max="12034" width="12.75" style="54" customWidth="1"/>
    <col min="12035" max="12036" width="9.625" style="54" customWidth="1"/>
    <col min="12037" max="12040" width="10.625" style="54" customWidth="1"/>
    <col min="12041" max="12041" width="9.125" style="54" customWidth="1"/>
    <col min="12042" max="12288" width="9" style="54"/>
    <col min="12289" max="12289" width="10.625" style="54" customWidth="1"/>
    <col min="12290" max="12290" width="12.75" style="54" customWidth="1"/>
    <col min="12291" max="12292" width="9.625" style="54" customWidth="1"/>
    <col min="12293" max="12296" width="10.625" style="54" customWidth="1"/>
    <col min="12297" max="12297" width="9.125" style="54" customWidth="1"/>
    <col min="12298" max="12544" width="9" style="54"/>
    <col min="12545" max="12545" width="10.625" style="54" customWidth="1"/>
    <col min="12546" max="12546" width="12.75" style="54" customWidth="1"/>
    <col min="12547" max="12548" width="9.625" style="54" customWidth="1"/>
    <col min="12549" max="12552" width="10.625" style="54" customWidth="1"/>
    <col min="12553" max="12553" width="9.125" style="54" customWidth="1"/>
    <col min="12554" max="12800" width="9" style="54"/>
    <col min="12801" max="12801" width="10.625" style="54" customWidth="1"/>
    <col min="12802" max="12802" width="12.75" style="54" customWidth="1"/>
    <col min="12803" max="12804" width="9.625" style="54" customWidth="1"/>
    <col min="12805" max="12808" width="10.625" style="54" customWidth="1"/>
    <col min="12809" max="12809" width="9.125" style="54" customWidth="1"/>
    <col min="12810" max="13056" width="9" style="54"/>
    <col min="13057" max="13057" width="10.625" style="54" customWidth="1"/>
    <col min="13058" max="13058" width="12.75" style="54" customWidth="1"/>
    <col min="13059" max="13060" width="9.625" style="54" customWidth="1"/>
    <col min="13061" max="13064" width="10.625" style="54" customWidth="1"/>
    <col min="13065" max="13065" width="9.125" style="54" customWidth="1"/>
    <col min="13066" max="13312" width="9" style="54"/>
    <col min="13313" max="13313" width="10.625" style="54" customWidth="1"/>
    <col min="13314" max="13314" width="12.75" style="54" customWidth="1"/>
    <col min="13315" max="13316" width="9.625" style="54" customWidth="1"/>
    <col min="13317" max="13320" width="10.625" style="54" customWidth="1"/>
    <col min="13321" max="13321" width="9.125" style="54" customWidth="1"/>
    <col min="13322" max="13568" width="9" style="54"/>
    <col min="13569" max="13569" width="10.625" style="54" customWidth="1"/>
    <col min="13570" max="13570" width="12.75" style="54" customWidth="1"/>
    <col min="13571" max="13572" width="9.625" style="54" customWidth="1"/>
    <col min="13573" max="13576" width="10.625" style="54" customWidth="1"/>
    <col min="13577" max="13577" width="9.125" style="54" customWidth="1"/>
    <col min="13578" max="13824" width="9" style="54"/>
    <col min="13825" max="13825" width="10.625" style="54" customWidth="1"/>
    <col min="13826" max="13826" width="12.75" style="54" customWidth="1"/>
    <col min="13827" max="13828" width="9.625" style="54" customWidth="1"/>
    <col min="13829" max="13832" width="10.625" style="54" customWidth="1"/>
    <col min="13833" max="13833" width="9.125" style="54" customWidth="1"/>
    <col min="13834" max="14080" width="9" style="54"/>
    <col min="14081" max="14081" width="10.625" style="54" customWidth="1"/>
    <col min="14082" max="14082" width="12.75" style="54" customWidth="1"/>
    <col min="14083" max="14084" width="9.625" style="54" customWidth="1"/>
    <col min="14085" max="14088" width="10.625" style="54" customWidth="1"/>
    <col min="14089" max="14089" width="9.125" style="54" customWidth="1"/>
    <col min="14090" max="14336" width="9" style="54"/>
    <col min="14337" max="14337" width="10.625" style="54" customWidth="1"/>
    <col min="14338" max="14338" width="12.75" style="54" customWidth="1"/>
    <col min="14339" max="14340" width="9.625" style="54" customWidth="1"/>
    <col min="14341" max="14344" width="10.625" style="54" customWidth="1"/>
    <col min="14345" max="14345" width="9.125" style="54" customWidth="1"/>
    <col min="14346" max="14592" width="9" style="54"/>
    <col min="14593" max="14593" width="10.625" style="54" customWidth="1"/>
    <col min="14594" max="14594" width="12.75" style="54" customWidth="1"/>
    <col min="14595" max="14596" width="9.625" style="54" customWidth="1"/>
    <col min="14597" max="14600" width="10.625" style="54" customWidth="1"/>
    <col min="14601" max="14601" width="9.125" style="54" customWidth="1"/>
    <col min="14602" max="14848" width="9" style="54"/>
    <col min="14849" max="14849" width="10.625" style="54" customWidth="1"/>
    <col min="14850" max="14850" width="12.75" style="54" customWidth="1"/>
    <col min="14851" max="14852" width="9.625" style="54" customWidth="1"/>
    <col min="14853" max="14856" width="10.625" style="54" customWidth="1"/>
    <col min="14857" max="14857" width="9.125" style="54" customWidth="1"/>
    <col min="14858" max="15104" width="9" style="54"/>
    <col min="15105" max="15105" width="10.625" style="54" customWidth="1"/>
    <col min="15106" max="15106" width="12.75" style="54" customWidth="1"/>
    <col min="15107" max="15108" width="9.625" style="54" customWidth="1"/>
    <col min="15109" max="15112" width="10.625" style="54" customWidth="1"/>
    <col min="15113" max="15113" width="9.125" style="54" customWidth="1"/>
    <col min="15114" max="15360" width="9" style="54"/>
    <col min="15361" max="15361" width="10.625" style="54" customWidth="1"/>
    <col min="15362" max="15362" width="12.75" style="54" customWidth="1"/>
    <col min="15363" max="15364" width="9.625" style="54" customWidth="1"/>
    <col min="15365" max="15368" width="10.625" style="54" customWidth="1"/>
    <col min="15369" max="15369" width="9.125" style="54" customWidth="1"/>
    <col min="15370" max="15616" width="9" style="54"/>
    <col min="15617" max="15617" width="10.625" style="54" customWidth="1"/>
    <col min="15618" max="15618" width="12.75" style="54" customWidth="1"/>
    <col min="15619" max="15620" width="9.625" style="54" customWidth="1"/>
    <col min="15621" max="15624" width="10.625" style="54" customWidth="1"/>
    <col min="15625" max="15625" width="9.125" style="54" customWidth="1"/>
    <col min="15626" max="15872" width="9" style="54"/>
    <col min="15873" max="15873" width="10.625" style="54" customWidth="1"/>
    <col min="15874" max="15874" width="12.75" style="54" customWidth="1"/>
    <col min="15875" max="15876" width="9.625" style="54" customWidth="1"/>
    <col min="15877" max="15880" width="10.625" style="54" customWidth="1"/>
    <col min="15881" max="15881" width="9.125" style="54" customWidth="1"/>
    <col min="15882" max="16128" width="9" style="54"/>
    <col min="16129" max="16129" width="10.625" style="54" customWidth="1"/>
    <col min="16130" max="16130" width="12.75" style="54" customWidth="1"/>
    <col min="16131" max="16132" width="9.625" style="54" customWidth="1"/>
    <col min="16133" max="16136" width="10.625" style="54" customWidth="1"/>
    <col min="16137" max="16137" width="9.125" style="54" customWidth="1"/>
    <col min="16138" max="16384" width="9" style="54"/>
  </cols>
  <sheetData>
    <row r="1" spans="1:11" s="22" customFormat="1" ht="20.100000000000001" customHeight="1" x14ac:dyDescent="0.25">
      <c r="A1" s="90" t="s">
        <v>272</v>
      </c>
      <c r="B1" s="90"/>
      <c r="C1" s="90"/>
      <c r="D1" s="90"/>
      <c r="E1" s="90"/>
      <c r="F1" s="90"/>
      <c r="G1" s="90"/>
      <c r="H1" s="90"/>
      <c r="I1" s="21"/>
    </row>
    <row r="2" spans="1:11" s="22" customFormat="1" ht="20.100000000000001" customHeight="1" x14ac:dyDescent="0.25">
      <c r="A2" s="95" t="str">
        <f>[11]疆界!A2:G2</f>
        <v xml:space="preserve"> 中華民國   108  年10月份</v>
      </c>
      <c r="B2" s="96"/>
      <c r="C2" s="96"/>
      <c r="D2" s="96"/>
      <c r="E2" s="96"/>
      <c r="F2" s="96"/>
      <c r="G2" s="96"/>
      <c r="H2" s="96"/>
      <c r="I2" s="21"/>
    </row>
    <row r="3" spans="1:11" s="22" customFormat="1" ht="19.5" customHeight="1" x14ac:dyDescent="0.25">
      <c r="A3" s="97" t="s">
        <v>273</v>
      </c>
      <c r="B3" s="97"/>
      <c r="C3" s="97"/>
      <c r="D3" s="97"/>
      <c r="E3" s="97"/>
      <c r="F3" s="97"/>
      <c r="G3" s="97"/>
      <c r="H3" s="97"/>
      <c r="I3" s="21"/>
    </row>
    <row r="4" spans="1:11" s="24" customFormat="1" ht="39.950000000000003" customHeight="1" x14ac:dyDescent="0.25">
      <c r="A4" s="98" t="s">
        <v>274</v>
      </c>
      <c r="B4" s="100" t="s">
        <v>275</v>
      </c>
      <c r="C4" s="100" t="s">
        <v>47</v>
      </c>
      <c r="D4" s="100" t="s">
        <v>276</v>
      </c>
      <c r="E4" s="100" t="s">
        <v>277</v>
      </c>
      <c r="F4" s="102" t="s">
        <v>278</v>
      </c>
      <c r="G4" s="103"/>
      <c r="H4" s="103"/>
      <c r="I4" s="23"/>
      <c r="K4" s="65" t="s">
        <v>279</v>
      </c>
    </row>
    <row r="5" spans="1:11" s="24" customFormat="1" ht="39.950000000000003" customHeight="1" x14ac:dyDescent="0.25">
      <c r="A5" s="99"/>
      <c r="B5" s="101"/>
      <c r="C5" s="101"/>
      <c r="D5" s="101"/>
      <c r="E5" s="101"/>
      <c r="F5" s="66" t="s">
        <v>280</v>
      </c>
      <c r="G5" s="27" t="s">
        <v>53</v>
      </c>
      <c r="H5" s="28" t="s">
        <v>54</v>
      </c>
      <c r="I5" s="23"/>
    </row>
    <row r="6" spans="1:11" s="34" customFormat="1" ht="39.950000000000003" customHeight="1" x14ac:dyDescent="0.25">
      <c r="A6" s="29" t="s">
        <v>281</v>
      </c>
      <c r="B6" s="30"/>
      <c r="C6" s="31">
        <f>SUM(C7:C10)</f>
        <v>22</v>
      </c>
      <c r="D6" s="31">
        <f>SUM(D7:D10)</f>
        <v>136</v>
      </c>
      <c r="E6" s="31">
        <f>SUM(E7:E10)</f>
        <v>3187</v>
      </c>
      <c r="F6" s="31">
        <f>SUM(G6:H6)</f>
        <v>13089</v>
      </c>
      <c r="G6" s="31">
        <f>SUM(G7:G10)</f>
        <v>7495</v>
      </c>
      <c r="H6" s="32">
        <f>SUM(H7:H10)</f>
        <v>5594</v>
      </c>
      <c r="I6" s="33"/>
    </row>
    <row r="7" spans="1:11" s="34" customFormat="1" ht="39.950000000000003" customHeight="1" x14ac:dyDescent="0.25">
      <c r="A7" s="35" t="s">
        <v>282</v>
      </c>
      <c r="B7" s="36" t="s">
        <v>283</v>
      </c>
      <c r="C7" s="37">
        <v>9</v>
      </c>
      <c r="D7" s="37">
        <v>75</v>
      </c>
      <c r="E7" s="37">
        <v>1814</v>
      </c>
      <c r="F7" s="37">
        <f>G7+H7</f>
        <v>7590</v>
      </c>
      <c r="G7" s="37">
        <v>4268</v>
      </c>
      <c r="H7" s="37">
        <v>3322</v>
      </c>
      <c r="I7" s="33"/>
    </row>
    <row r="8" spans="1:11" s="34" customFormat="1" ht="39.950000000000003" customHeight="1" x14ac:dyDescent="0.25">
      <c r="A8" s="35" t="s">
        <v>284</v>
      </c>
      <c r="B8" s="33" t="s">
        <v>285</v>
      </c>
      <c r="C8" s="37">
        <v>6</v>
      </c>
      <c r="D8" s="37">
        <v>27</v>
      </c>
      <c r="E8" s="37">
        <v>721</v>
      </c>
      <c r="F8" s="37">
        <f>G8+H8</f>
        <v>2601</v>
      </c>
      <c r="G8" s="37">
        <v>1479</v>
      </c>
      <c r="H8" s="37">
        <v>1122</v>
      </c>
      <c r="I8" s="33"/>
    </row>
    <row r="9" spans="1:11" s="34" customFormat="1" ht="39.950000000000003" customHeight="1" x14ac:dyDescent="0.25">
      <c r="A9" s="35" t="s">
        <v>286</v>
      </c>
      <c r="B9" s="33" t="s">
        <v>287</v>
      </c>
      <c r="C9" s="37">
        <v>5</v>
      </c>
      <c r="D9" s="37">
        <v>21</v>
      </c>
      <c r="E9" s="37">
        <v>307</v>
      </c>
      <c r="F9" s="37">
        <f>G9+H9</f>
        <v>1551</v>
      </c>
      <c r="G9" s="37">
        <v>947</v>
      </c>
      <c r="H9" s="37">
        <v>604</v>
      </c>
      <c r="I9" s="33"/>
    </row>
    <row r="10" spans="1:11" s="34" customFormat="1" ht="39.950000000000003" customHeight="1" x14ac:dyDescent="0.25">
      <c r="A10" s="38" t="s">
        <v>288</v>
      </c>
      <c r="B10" s="39" t="s">
        <v>289</v>
      </c>
      <c r="C10" s="40">
        <v>2</v>
      </c>
      <c r="D10" s="40">
        <v>13</v>
      </c>
      <c r="E10" s="40">
        <v>345</v>
      </c>
      <c r="F10" s="40">
        <f>G10+H10</f>
        <v>1347</v>
      </c>
      <c r="G10" s="40">
        <v>801</v>
      </c>
      <c r="H10" s="40">
        <v>546</v>
      </c>
      <c r="I10" s="33"/>
    </row>
    <row r="11" spans="1:11" s="34" customFormat="1" ht="19.5" customHeight="1" x14ac:dyDescent="0.25">
      <c r="A11" s="41" t="s">
        <v>290</v>
      </c>
      <c r="B11" s="33"/>
      <c r="C11" s="33"/>
      <c r="D11" s="33"/>
      <c r="E11" s="33"/>
      <c r="F11" s="33"/>
      <c r="G11" s="33"/>
      <c r="H11" s="33"/>
      <c r="I11" s="33"/>
    </row>
    <row r="12" spans="1:11" s="34" customFormat="1" ht="31.5" customHeight="1" x14ac:dyDescent="0.25">
      <c r="B12" s="33"/>
      <c r="C12" s="33"/>
      <c r="D12" s="33"/>
      <c r="E12" s="33"/>
      <c r="F12" s="33"/>
      <c r="G12" s="33"/>
      <c r="H12" s="33"/>
      <c r="I12" s="33"/>
    </row>
    <row r="13" spans="1:11" s="34" customFormat="1" ht="20.100000000000001" customHeight="1" x14ac:dyDescent="0.25">
      <c r="A13" s="90" t="s">
        <v>291</v>
      </c>
      <c r="B13" s="90"/>
      <c r="C13" s="90"/>
      <c r="D13" s="90"/>
      <c r="E13" s="90"/>
      <c r="F13" s="90"/>
      <c r="G13" s="90"/>
      <c r="H13" s="90"/>
      <c r="I13" s="33"/>
    </row>
    <row r="14" spans="1:11" s="34" customFormat="1" ht="20.100000000000001" customHeight="1" x14ac:dyDescent="0.25">
      <c r="A14" s="91" t="str">
        <f>[11]疆界!A2:G2</f>
        <v xml:space="preserve"> 中華民國   108  年10月份</v>
      </c>
      <c r="B14" s="91"/>
      <c r="C14" s="91"/>
      <c r="D14" s="91"/>
      <c r="E14" s="91"/>
      <c r="F14" s="91"/>
      <c r="G14" s="91"/>
      <c r="H14" s="92"/>
      <c r="I14" s="33"/>
    </row>
    <row r="15" spans="1:11" s="34" customFormat="1" ht="11.25" customHeight="1" x14ac:dyDescent="0.25">
      <c r="A15" s="42"/>
      <c r="B15" s="42"/>
      <c r="C15" s="42"/>
      <c r="D15" s="42"/>
      <c r="E15" s="42"/>
      <c r="F15" s="42"/>
      <c r="G15" s="42"/>
      <c r="H15" s="43"/>
      <c r="I15" s="33"/>
    </row>
    <row r="16" spans="1:11" s="34" customFormat="1" ht="62.25" customHeight="1" x14ac:dyDescent="0.25">
      <c r="A16" s="44" t="s">
        <v>66</v>
      </c>
      <c r="B16" s="45" t="s">
        <v>292</v>
      </c>
      <c r="C16" s="93" t="s">
        <v>68</v>
      </c>
      <c r="D16" s="94"/>
      <c r="E16" s="66" t="s">
        <v>69</v>
      </c>
      <c r="F16" s="66" t="s">
        <v>293</v>
      </c>
      <c r="G16" s="47" t="s">
        <v>294</v>
      </c>
      <c r="H16" s="28" t="s">
        <v>295</v>
      </c>
      <c r="I16" s="33"/>
    </row>
    <row r="17" spans="1:9" s="34" customFormat="1" ht="39.950000000000003" customHeight="1" x14ac:dyDescent="0.25">
      <c r="A17" s="48" t="s">
        <v>296</v>
      </c>
      <c r="B17" s="49">
        <f>SUM(B18:B21)</f>
        <v>28.8</v>
      </c>
      <c r="C17" s="87">
        <f>F6</f>
        <v>13089</v>
      </c>
      <c r="D17" s="88"/>
      <c r="E17" s="32">
        <f>C17/C6</f>
        <v>594.9545454545455</v>
      </c>
      <c r="F17" s="37">
        <f>C17/B17</f>
        <v>454.47916666666663</v>
      </c>
      <c r="G17" s="50">
        <f>C17/E6</f>
        <v>4.1069971760276118</v>
      </c>
      <c r="H17" s="37">
        <f>G6/H6*100</f>
        <v>133.98283875580978</v>
      </c>
      <c r="I17" s="33"/>
    </row>
    <row r="18" spans="1:9" s="34" customFormat="1" ht="39.950000000000003" customHeight="1" x14ac:dyDescent="0.25">
      <c r="A18" s="35" t="s">
        <v>74</v>
      </c>
      <c r="B18" s="51">
        <v>10.43</v>
      </c>
      <c r="C18" s="87">
        <f>F7</f>
        <v>7590</v>
      </c>
      <c r="D18" s="88"/>
      <c r="E18" s="37">
        <f>C18/C7</f>
        <v>843.33333333333337</v>
      </c>
      <c r="F18" s="37">
        <f>C18/B18</f>
        <v>727.7085330776606</v>
      </c>
      <c r="G18" s="50">
        <f>C18/E7</f>
        <v>4.1841234840132309</v>
      </c>
      <c r="H18" s="37">
        <f>G7/H7*100</f>
        <v>128.47682119205297</v>
      </c>
      <c r="I18" s="33"/>
    </row>
    <row r="19" spans="1:9" s="34" customFormat="1" ht="39.950000000000003" customHeight="1" x14ac:dyDescent="0.25">
      <c r="A19" s="35" t="s">
        <v>75</v>
      </c>
      <c r="B19" s="51">
        <v>8.66</v>
      </c>
      <c r="C19" s="87">
        <f>F8</f>
        <v>2601</v>
      </c>
      <c r="D19" s="88"/>
      <c r="E19" s="37">
        <f>C19/C8</f>
        <v>433.5</v>
      </c>
      <c r="F19" s="37">
        <f>C19/B19</f>
        <v>300.34642032332562</v>
      </c>
      <c r="G19" s="50">
        <f>C19/E8</f>
        <v>3.6074895977808601</v>
      </c>
      <c r="H19" s="37">
        <f>G8/H8*100</f>
        <v>131.81818181818181</v>
      </c>
      <c r="I19" s="33"/>
    </row>
    <row r="20" spans="1:9" s="34" customFormat="1" ht="39.950000000000003" customHeight="1" x14ac:dyDescent="0.25">
      <c r="A20" s="35" t="s">
        <v>76</v>
      </c>
      <c r="B20" s="51">
        <v>5</v>
      </c>
      <c r="C20" s="87">
        <f>F9</f>
        <v>1551</v>
      </c>
      <c r="D20" s="88"/>
      <c r="E20" s="37">
        <f>C20/C9</f>
        <v>310.2</v>
      </c>
      <c r="F20" s="37">
        <f>C20/B20</f>
        <v>310.2</v>
      </c>
      <c r="G20" s="50">
        <f>C20/E9</f>
        <v>5.0521172638436482</v>
      </c>
      <c r="H20" s="37">
        <f>G9/H9*100</f>
        <v>156.78807947019868</v>
      </c>
      <c r="I20" s="33"/>
    </row>
    <row r="21" spans="1:9" s="34" customFormat="1" ht="39.950000000000003" customHeight="1" x14ac:dyDescent="0.25">
      <c r="A21" s="38" t="s">
        <v>77</v>
      </c>
      <c r="B21" s="52">
        <v>4.71</v>
      </c>
      <c r="C21" s="89">
        <f>F10</f>
        <v>1347</v>
      </c>
      <c r="D21" s="89"/>
      <c r="E21" s="40">
        <f>C21/C10</f>
        <v>673.5</v>
      </c>
      <c r="F21" s="40">
        <f>C21/B21</f>
        <v>285.98726114649679</v>
      </c>
      <c r="G21" s="53">
        <f>C21/E10</f>
        <v>3.9043478260869566</v>
      </c>
      <c r="H21" s="40">
        <f>G10/H10*100</f>
        <v>146.7032967032967</v>
      </c>
      <c r="I21" s="33"/>
    </row>
    <row r="22" spans="1:9" s="34" customFormat="1" ht="19.5" customHeight="1" x14ac:dyDescent="0.25">
      <c r="A22" s="41" t="s">
        <v>297</v>
      </c>
      <c r="B22" s="33"/>
      <c r="C22" s="33"/>
      <c r="D22" s="33"/>
      <c r="E22" s="33"/>
      <c r="F22" s="33"/>
      <c r="G22" s="33"/>
      <c r="H22" s="33"/>
      <c r="I22" s="33"/>
    </row>
    <row r="23" spans="1:9" s="34" customFormat="1" ht="15.95" customHeight="1" x14ac:dyDescent="0.25">
      <c r="B23" s="33"/>
      <c r="C23" s="33"/>
      <c r="D23" s="33"/>
      <c r="E23" s="33"/>
      <c r="F23" s="33"/>
      <c r="G23" s="33"/>
      <c r="H23" s="33"/>
      <c r="I23" s="33"/>
    </row>
    <row r="24" spans="1:9" s="34" customFormat="1" ht="15.95" customHeight="1" x14ac:dyDescent="0.25">
      <c r="B24" s="33"/>
      <c r="C24" s="33"/>
      <c r="D24" s="33"/>
      <c r="E24" s="33"/>
      <c r="F24" s="33"/>
      <c r="G24" s="33"/>
      <c r="H24" s="33"/>
      <c r="I24" s="33"/>
    </row>
    <row r="25" spans="1:9" s="34" customFormat="1" ht="15.95" customHeight="1" x14ac:dyDescent="0.25">
      <c r="B25" s="33"/>
      <c r="C25" s="33"/>
      <c r="D25" s="33"/>
      <c r="E25" s="33"/>
      <c r="F25" s="33"/>
      <c r="G25" s="33"/>
      <c r="H25" s="33"/>
      <c r="I25" s="33"/>
    </row>
  </sheetData>
  <mergeCells count="17">
    <mergeCell ref="C20:D20"/>
    <mergeCell ref="C21:D21"/>
    <mergeCell ref="A13:H13"/>
    <mergeCell ref="A14:H14"/>
    <mergeCell ref="C16:D16"/>
    <mergeCell ref="C17:D17"/>
    <mergeCell ref="C18:D18"/>
    <mergeCell ref="C19:D19"/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L10" sqref="L10"/>
    </sheetView>
  </sheetViews>
  <sheetFormatPr defaultRowHeight="16.5" x14ac:dyDescent="0.25"/>
  <sheetData/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228600</xdr:colOff>
                <xdr:row>0</xdr:row>
                <xdr:rowOff>133350</xdr:rowOff>
              </from>
              <to>
                <xdr:col>10</xdr:col>
                <xdr:colOff>342900</xdr:colOff>
                <xdr:row>45</xdr:row>
                <xdr:rowOff>133350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activeCell="B22" sqref="B22"/>
    </sheetView>
  </sheetViews>
  <sheetFormatPr defaultRowHeight="27.95" customHeight="1" x14ac:dyDescent="0.25"/>
  <cols>
    <col min="1" max="1" width="10.625" style="54" customWidth="1"/>
    <col min="2" max="2" width="12.75" style="55" customWidth="1"/>
    <col min="3" max="4" width="9.625" style="55" customWidth="1"/>
    <col min="5" max="8" width="10.625" style="55" customWidth="1"/>
    <col min="9" max="9" width="9.125" style="55" customWidth="1"/>
    <col min="10" max="256" width="9" style="54"/>
    <col min="257" max="257" width="10.625" style="54" customWidth="1"/>
    <col min="258" max="258" width="12.75" style="54" customWidth="1"/>
    <col min="259" max="260" width="9.625" style="54" customWidth="1"/>
    <col min="261" max="264" width="10.625" style="54" customWidth="1"/>
    <col min="265" max="265" width="9.125" style="54" customWidth="1"/>
    <col min="266" max="512" width="9" style="54"/>
    <col min="513" max="513" width="10.625" style="54" customWidth="1"/>
    <col min="514" max="514" width="12.75" style="54" customWidth="1"/>
    <col min="515" max="516" width="9.625" style="54" customWidth="1"/>
    <col min="517" max="520" width="10.625" style="54" customWidth="1"/>
    <col min="521" max="521" width="9.125" style="54" customWidth="1"/>
    <col min="522" max="768" width="9" style="54"/>
    <col min="769" max="769" width="10.625" style="54" customWidth="1"/>
    <col min="770" max="770" width="12.75" style="54" customWidth="1"/>
    <col min="771" max="772" width="9.625" style="54" customWidth="1"/>
    <col min="773" max="776" width="10.625" style="54" customWidth="1"/>
    <col min="777" max="777" width="9.125" style="54" customWidth="1"/>
    <col min="778" max="1024" width="9" style="54"/>
    <col min="1025" max="1025" width="10.625" style="54" customWidth="1"/>
    <col min="1026" max="1026" width="12.75" style="54" customWidth="1"/>
    <col min="1027" max="1028" width="9.625" style="54" customWidth="1"/>
    <col min="1029" max="1032" width="10.625" style="54" customWidth="1"/>
    <col min="1033" max="1033" width="9.125" style="54" customWidth="1"/>
    <col min="1034" max="1280" width="9" style="54"/>
    <col min="1281" max="1281" width="10.625" style="54" customWidth="1"/>
    <col min="1282" max="1282" width="12.75" style="54" customWidth="1"/>
    <col min="1283" max="1284" width="9.625" style="54" customWidth="1"/>
    <col min="1285" max="1288" width="10.625" style="54" customWidth="1"/>
    <col min="1289" max="1289" width="9.125" style="54" customWidth="1"/>
    <col min="1290" max="1536" width="9" style="54"/>
    <col min="1537" max="1537" width="10.625" style="54" customWidth="1"/>
    <col min="1538" max="1538" width="12.75" style="54" customWidth="1"/>
    <col min="1539" max="1540" width="9.625" style="54" customWidth="1"/>
    <col min="1541" max="1544" width="10.625" style="54" customWidth="1"/>
    <col min="1545" max="1545" width="9.125" style="54" customWidth="1"/>
    <col min="1546" max="1792" width="9" style="54"/>
    <col min="1793" max="1793" width="10.625" style="54" customWidth="1"/>
    <col min="1794" max="1794" width="12.75" style="54" customWidth="1"/>
    <col min="1795" max="1796" width="9.625" style="54" customWidth="1"/>
    <col min="1797" max="1800" width="10.625" style="54" customWidth="1"/>
    <col min="1801" max="1801" width="9.125" style="54" customWidth="1"/>
    <col min="1802" max="2048" width="9" style="54"/>
    <col min="2049" max="2049" width="10.625" style="54" customWidth="1"/>
    <col min="2050" max="2050" width="12.75" style="54" customWidth="1"/>
    <col min="2051" max="2052" width="9.625" style="54" customWidth="1"/>
    <col min="2053" max="2056" width="10.625" style="54" customWidth="1"/>
    <col min="2057" max="2057" width="9.125" style="54" customWidth="1"/>
    <col min="2058" max="2304" width="9" style="54"/>
    <col min="2305" max="2305" width="10.625" style="54" customWidth="1"/>
    <col min="2306" max="2306" width="12.75" style="54" customWidth="1"/>
    <col min="2307" max="2308" width="9.625" style="54" customWidth="1"/>
    <col min="2309" max="2312" width="10.625" style="54" customWidth="1"/>
    <col min="2313" max="2313" width="9.125" style="54" customWidth="1"/>
    <col min="2314" max="2560" width="9" style="54"/>
    <col min="2561" max="2561" width="10.625" style="54" customWidth="1"/>
    <col min="2562" max="2562" width="12.75" style="54" customWidth="1"/>
    <col min="2563" max="2564" width="9.625" style="54" customWidth="1"/>
    <col min="2565" max="2568" width="10.625" style="54" customWidth="1"/>
    <col min="2569" max="2569" width="9.125" style="54" customWidth="1"/>
    <col min="2570" max="2816" width="9" style="54"/>
    <col min="2817" max="2817" width="10.625" style="54" customWidth="1"/>
    <col min="2818" max="2818" width="12.75" style="54" customWidth="1"/>
    <col min="2819" max="2820" width="9.625" style="54" customWidth="1"/>
    <col min="2821" max="2824" width="10.625" style="54" customWidth="1"/>
    <col min="2825" max="2825" width="9.125" style="54" customWidth="1"/>
    <col min="2826" max="3072" width="9" style="54"/>
    <col min="3073" max="3073" width="10.625" style="54" customWidth="1"/>
    <col min="3074" max="3074" width="12.75" style="54" customWidth="1"/>
    <col min="3075" max="3076" width="9.625" style="54" customWidth="1"/>
    <col min="3077" max="3080" width="10.625" style="54" customWidth="1"/>
    <col min="3081" max="3081" width="9.125" style="54" customWidth="1"/>
    <col min="3082" max="3328" width="9" style="54"/>
    <col min="3329" max="3329" width="10.625" style="54" customWidth="1"/>
    <col min="3330" max="3330" width="12.75" style="54" customWidth="1"/>
    <col min="3331" max="3332" width="9.625" style="54" customWidth="1"/>
    <col min="3333" max="3336" width="10.625" style="54" customWidth="1"/>
    <col min="3337" max="3337" width="9.125" style="54" customWidth="1"/>
    <col min="3338" max="3584" width="9" style="54"/>
    <col min="3585" max="3585" width="10.625" style="54" customWidth="1"/>
    <col min="3586" max="3586" width="12.75" style="54" customWidth="1"/>
    <col min="3587" max="3588" width="9.625" style="54" customWidth="1"/>
    <col min="3589" max="3592" width="10.625" style="54" customWidth="1"/>
    <col min="3593" max="3593" width="9.125" style="54" customWidth="1"/>
    <col min="3594" max="3840" width="9" style="54"/>
    <col min="3841" max="3841" width="10.625" style="54" customWidth="1"/>
    <col min="3842" max="3842" width="12.75" style="54" customWidth="1"/>
    <col min="3843" max="3844" width="9.625" style="54" customWidth="1"/>
    <col min="3845" max="3848" width="10.625" style="54" customWidth="1"/>
    <col min="3849" max="3849" width="9.125" style="54" customWidth="1"/>
    <col min="3850" max="4096" width="9" style="54"/>
    <col min="4097" max="4097" width="10.625" style="54" customWidth="1"/>
    <col min="4098" max="4098" width="12.75" style="54" customWidth="1"/>
    <col min="4099" max="4100" width="9.625" style="54" customWidth="1"/>
    <col min="4101" max="4104" width="10.625" style="54" customWidth="1"/>
    <col min="4105" max="4105" width="9.125" style="54" customWidth="1"/>
    <col min="4106" max="4352" width="9" style="54"/>
    <col min="4353" max="4353" width="10.625" style="54" customWidth="1"/>
    <col min="4354" max="4354" width="12.75" style="54" customWidth="1"/>
    <col min="4355" max="4356" width="9.625" style="54" customWidth="1"/>
    <col min="4357" max="4360" width="10.625" style="54" customWidth="1"/>
    <col min="4361" max="4361" width="9.125" style="54" customWidth="1"/>
    <col min="4362" max="4608" width="9" style="54"/>
    <col min="4609" max="4609" width="10.625" style="54" customWidth="1"/>
    <col min="4610" max="4610" width="12.75" style="54" customWidth="1"/>
    <col min="4611" max="4612" width="9.625" style="54" customWidth="1"/>
    <col min="4613" max="4616" width="10.625" style="54" customWidth="1"/>
    <col min="4617" max="4617" width="9.125" style="54" customWidth="1"/>
    <col min="4618" max="4864" width="9" style="54"/>
    <col min="4865" max="4865" width="10.625" style="54" customWidth="1"/>
    <col min="4866" max="4866" width="12.75" style="54" customWidth="1"/>
    <col min="4867" max="4868" width="9.625" style="54" customWidth="1"/>
    <col min="4869" max="4872" width="10.625" style="54" customWidth="1"/>
    <col min="4873" max="4873" width="9.125" style="54" customWidth="1"/>
    <col min="4874" max="5120" width="9" style="54"/>
    <col min="5121" max="5121" width="10.625" style="54" customWidth="1"/>
    <col min="5122" max="5122" width="12.75" style="54" customWidth="1"/>
    <col min="5123" max="5124" width="9.625" style="54" customWidth="1"/>
    <col min="5125" max="5128" width="10.625" style="54" customWidth="1"/>
    <col min="5129" max="5129" width="9.125" style="54" customWidth="1"/>
    <col min="5130" max="5376" width="9" style="54"/>
    <col min="5377" max="5377" width="10.625" style="54" customWidth="1"/>
    <col min="5378" max="5378" width="12.75" style="54" customWidth="1"/>
    <col min="5379" max="5380" width="9.625" style="54" customWidth="1"/>
    <col min="5381" max="5384" width="10.625" style="54" customWidth="1"/>
    <col min="5385" max="5385" width="9.125" style="54" customWidth="1"/>
    <col min="5386" max="5632" width="9" style="54"/>
    <col min="5633" max="5633" width="10.625" style="54" customWidth="1"/>
    <col min="5634" max="5634" width="12.75" style="54" customWidth="1"/>
    <col min="5635" max="5636" width="9.625" style="54" customWidth="1"/>
    <col min="5637" max="5640" width="10.625" style="54" customWidth="1"/>
    <col min="5641" max="5641" width="9.125" style="54" customWidth="1"/>
    <col min="5642" max="5888" width="9" style="54"/>
    <col min="5889" max="5889" width="10.625" style="54" customWidth="1"/>
    <col min="5890" max="5890" width="12.75" style="54" customWidth="1"/>
    <col min="5891" max="5892" width="9.625" style="54" customWidth="1"/>
    <col min="5893" max="5896" width="10.625" style="54" customWidth="1"/>
    <col min="5897" max="5897" width="9.125" style="54" customWidth="1"/>
    <col min="5898" max="6144" width="9" style="54"/>
    <col min="6145" max="6145" width="10.625" style="54" customWidth="1"/>
    <col min="6146" max="6146" width="12.75" style="54" customWidth="1"/>
    <col min="6147" max="6148" width="9.625" style="54" customWidth="1"/>
    <col min="6149" max="6152" width="10.625" style="54" customWidth="1"/>
    <col min="6153" max="6153" width="9.125" style="54" customWidth="1"/>
    <col min="6154" max="6400" width="9" style="54"/>
    <col min="6401" max="6401" width="10.625" style="54" customWidth="1"/>
    <col min="6402" max="6402" width="12.75" style="54" customWidth="1"/>
    <col min="6403" max="6404" width="9.625" style="54" customWidth="1"/>
    <col min="6405" max="6408" width="10.625" style="54" customWidth="1"/>
    <col min="6409" max="6409" width="9.125" style="54" customWidth="1"/>
    <col min="6410" max="6656" width="9" style="54"/>
    <col min="6657" max="6657" width="10.625" style="54" customWidth="1"/>
    <col min="6658" max="6658" width="12.75" style="54" customWidth="1"/>
    <col min="6659" max="6660" width="9.625" style="54" customWidth="1"/>
    <col min="6661" max="6664" width="10.625" style="54" customWidth="1"/>
    <col min="6665" max="6665" width="9.125" style="54" customWidth="1"/>
    <col min="6666" max="6912" width="9" style="54"/>
    <col min="6913" max="6913" width="10.625" style="54" customWidth="1"/>
    <col min="6914" max="6914" width="12.75" style="54" customWidth="1"/>
    <col min="6915" max="6916" width="9.625" style="54" customWidth="1"/>
    <col min="6917" max="6920" width="10.625" style="54" customWidth="1"/>
    <col min="6921" max="6921" width="9.125" style="54" customWidth="1"/>
    <col min="6922" max="7168" width="9" style="54"/>
    <col min="7169" max="7169" width="10.625" style="54" customWidth="1"/>
    <col min="7170" max="7170" width="12.75" style="54" customWidth="1"/>
    <col min="7171" max="7172" width="9.625" style="54" customWidth="1"/>
    <col min="7173" max="7176" width="10.625" style="54" customWidth="1"/>
    <col min="7177" max="7177" width="9.125" style="54" customWidth="1"/>
    <col min="7178" max="7424" width="9" style="54"/>
    <col min="7425" max="7425" width="10.625" style="54" customWidth="1"/>
    <col min="7426" max="7426" width="12.75" style="54" customWidth="1"/>
    <col min="7427" max="7428" width="9.625" style="54" customWidth="1"/>
    <col min="7429" max="7432" width="10.625" style="54" customWidth="1"/>
    <col min="7433" max="7433" width="9.125" style="54" customWidth="1"/>
    <col min="7434" max="7680" width="9" style="54"/>
    <col min="7681" max="7681" width="10.625" style="54" customWidth="1"/>
    <col min="7682" max="7682" width="12.75" style="54" customWidth="1"/>
    <col min="7683" max="7684" width="9.625" style="54" customWidth="1"/>
    <col min="7685" max="7688" width="10.625" style="54" customWidth="1"/>
    <col min="7689" max="7689" width="9.125" style="54" customWidth="1"/>
    <col min="7690" max="7936" width="9" style="54"/>
    <col min="7937" max="7937" width="10.625" style="54" customWidth="1"/>
    <col min="7938" max="7938" width="12.75" style="54" customWidth="1"/>
    <col min="7939" max="7940" width="9.625" style="54" customWidth="1"/>
    <col min="7941" max="7944" width="10.625" style="54" customWidth="1"/>
    <col min="7945" max="7945" width="9.125" style="54" customWidth="1"/>
    <col min="7946" max="8192" width="9" style="54"/>
    <col min="8193" max="8193" width="10.625" style="54" customWidth="1"/>
    <col min="8194" max="8194" width="12.75" style="54" customWidth="1"/>
    <col min="8195" max="8196" width="9.625" style="54" customWidth="1"/>
    <col min="8197" max="8200" width="10.625" style="54" customWidth="1"/>
    <col min="8201" max="8201" width="9.125" style="54" customWidth="1"/>
    <col min="8202" max="8448" width="9" style="54"/>
    <col min="8449" max="8449" width="10.625" style="54" customWidth="1"/>
    <col min="8450" max="8450" width="12.75" style="54" customWidth="1"/>
    <col min="8451" max="8452" width="9.625" style="54" customWidth="1"/>
    <col min="8453" max="8456" width="10.625" style="54" customWidth="1"/>
    <col min="8457" max="8457" width="9.125" style="54" customWidth="1"/>
    <col min="8458" max="8704" width="9" style="54"/>
    <col min="8705" max="8705" width="10.625" style="54" customWidth="1"/>
    <col min="8706" max="8706" width="12.75" style="54" customWidth="1"/>
    <col min="8707" max="8708" width="9.625" style="54" customWidth="1"/>
    <col min="8709" max="8712" width="10.625" style="54" customWidth="1"/>
    <col min="8713" max="8713" width="9.125" style="54" customWidth="1"/>
    <col min="8714" max="8960" width="9" style="54"/>
    <col min="8961" max="8961" width="10.625" style="54" customWidth="1"/>
    <col min="8962" max="8962" width="12.75" style="54" customWidth="1"/>
    <col min="8963" max="8964" width="9.625" style="54" customWidth="1"/>
    <col min="8965" max="8968" width="10.625" style="54" customWidth="1"/>
    <col min="8969" max="8969" width="9.125" style="54" customWidth="1"/>
    <col min="8970" max="9216" width="9" style="54"/>
    <col min="9217" max="9217" width="10.625" style="54" customWidth="1"/>
    <col min="9218" max="9218" width="12.75" style="54" customWidth="1"/>
    <col min="9219" max="9220" width="9.625" style="54" customWidth="1"/>
    <col min="9221" max="9224" width="10.625" style="54" customWidth="1"/>
    <col min="9225" max="9225" width="9.125" style="54" customWidth="1"/>
    <col min="9226" max="9472" width="9" style="54"/>
    <col min="9473" max="9473" width="10.625" style="54" customWidth="1"/>
    <col min="9474" max="9474" width="12.75" style="54" customWidth="1"/>
    <col min="9475" max="9476" width="9.625" style="54" customWidth="1"/>
    <col min="9477" max="9480" width="10.625" style="54" customWidth="1"/>
    <col min="9481" max="9481" width="9.125" style="54" customWidth="1"/>
    <col min="9482" max="9728" width="9" style="54"/>
    <col min="9729" max="9729" width="10.625" style="54" customWidth="1"/>
    <col min="9730" max="9730" width="12.75" style="54" customWidth="1"/>
    <col min="9731" max="9732" width="9.625" style="54" customWidth="1"/>
    <col min="9733" max="9736" width="10.625" style="54" customWidth="1"/>
    <col min="9737" max="9737" width="9.125" style="54" customWidth="1"/>
    <col min="9738" max="9984" width="9" style="54"/>
    <col min="9985" max="9985" width="10.625" style="54" customWidth="1"/>
    <col min="9986" max="9986" width="12.75" style="54" customWidth="1"/>
    <col min="9987" max="9988" width="9.625" style="54" customWidth="1"/>
    <col min="9989" max="9992" width="10.625" style="54" customWidth="1"/>
    <col min="9993" max="9993" width="9.125" style="54" customWidth="1"/>
    <col min="9994" max="10240" width="9" style="54"/>
    <col min="10241" max="10241" width="10.625" style="54" customWidth="1"/>
    <col min="10242" max="10242" width="12.75" style="54" customWidth="1"/>
    <col min="10243" max="10244" width="9.625" style="54" customWidth="1"/>
    <col min="10245" max="10248" width="10.625" style="54" customWidth="1"/>
    <col min="10249" max="10249" width="9.125" style="54" customWidth="1"/>
    <col min="10250" max="10496" width="9" style="54"/>
    <col min="10497" max="10497" width="10.625" style="54" customWidth="1"/>
    <col min="10498" max="10498" width="12.75" style="54" customWidth="1"/>
    <col min="10499" max="10500" width="9.625" style="54" customWidth="1"/>
    <col min="10501" max="10504" width="10.625" style="54" customWidth="1"/>
    <col min="10505" max="10505" width="9.125" style="54" customWidth="1"/>
    <col min="10506" max="10752" width="9" style="54"/>
    <col min="10753" max="10753" width="10.625" style="54" customWidth="1"/>
    <col min="10754" max="10754" width="12.75" style="54" customWidth="1"/>
    <col min="10755" max="10756" width="9.625" style="54" customWidth="1"/>
    <col min="10757" max="10760" width="10.625" style="54" customWidth="1"/>
    <col min="10761" max="10761" width="9.125" style="54" customWidth="1"/>
    <col min="10762" max="11008" width="9" style="54"/>
    <col min="11009" max="11009" width="10.625" style="54" customWidth="1"/>
    <col min="11010" max="11010" width="12.75" style="54" customWidth="1"/>
    <col min="11011" max="11012" width="9.625" style="54" customWidth="1"/>
    <col min="11013" max="11016" width="10.625" style="54" customWidth="1"/>
    <col min="11017" max="11017" width="9.125" style="54" customWidth="1"/>
    <col min="11018" max="11264" width="9" style="54"/>
    <col min="11265" max="11265" width="10.625" style="54" customWidth="1"/>
    <col min="11266" max="11266" width="12.75" style="54" customWidth="1"/>
    <col min="11267" max="11268" width="9.625" style="54" customWidth="1"/>
    <col min="11269" max="11272" width="10.625" style="54" customWidth="1"/>
    <col min="11273" max="11273" width="9.125" style="54" customWidth="1"/>
    <col min="11274" max="11520" width="9" style="54"/>
    <col min="11521" max="11521" width="10.625" style="54" customWidth="1"/>
    <col min="11522" max="11522" width="12.75" style="54" customWidth="1"/>
    <col min="11523" max="11524" width="9.625" style="54" customWidth="1"/>
    <col min="11525" max="11528" width="10.625" style="54" customWidth="1"/>
    <col min="11529" max="11529" width="9.125" style="54" customWidth="1"/>
    <col min="11530" max="11776" width="9" style="54"/>
    <col min="11777" max="11777" width="10.625" style="54" customWidth="1"/>
    <col min="11778" max="11778" width="12.75" style="54" customWidth="1"/>
    <col min="11779" max="11780" width="9.625" style="54" customWidth="1"/>
    <col min="11781" max="11784" width="10.625" style="54" customWidth="1"/>
    <col min="11785" max="11785" width="9.125" style="54" customWidth="1"/>
    <col min="11786" max="12032" width="9" style="54"/>
    <col min="12033" max="12033" width="10.625" style="54" customWidth="1"/>
    <col min="12034" max="12034" width="12.75" style="54" customWidth="1"/>
    <col min="12035" max="12036" width="9.625" style="54" customWidth="1"/>
    <col min="12037" max="12040" width="10.625" style="54" customWidth="1"/>
    <col min="12041" max="12041" width="9.125" style="54" customWidth="1"/>
    <col min="12042" max="12288" width="9" style="54"/>
    <col min="12289" max="12289" width="10.625" style="54" customWidth="1"/>
    <col min="12290" max="12290" width="12.75" style="54" customWidth="1"/>
    <col min="12291" max="12292" width="9.625" style="54" customWidth="1"/>
    <col min="12293" max="12296" width="10.625" style="54" customWidth="1"/>
    <col min="12297" max="12297" width="9.125" style="54" customWidth="1"/>
    <col min="12298" max="12544" width="9" style="54"/>
    <col min="12545" max="12545" width="10.625" style="54" customWidth="1"/>
    <col min="12546" max="12546" width="12.75" style="54" customWidth="1"/>
    <col min="12547" max="12548" width="9.625" style="54" customWidth="1"/>
    <col min="12549" max="12552" width="10.625" style="54" customWidth="1"/>
    <col min="12553" max="12553" width="9.125" style="54" customWidth="1"/>
    <col min="12554" max="12800" width="9" style="54"/>
    <col min="12801" max="12801" width="10.625" style="54" customWidth="1"/>
    <col min="12802" max="12802" width="12.75" style="54" customWidth="1"/>
    <col min="12803" max="12804" width="9.625" style="54" customWidth="1"/>
    <col min="12805" max="12808" width="10.625" style="54" customWidth="1"/>
    <col min="12809" max="12809" width="9.125" style="54" customWidth="1"/>
    <col min="12810" max="13056" width="9" style="54"/>
    <col min="13057" max="13057" width="10.625" style="54" customWidth="1"/>
    <col min="13058" max="13058" width="12.75" style="54" customWidth="1"/>
    <col min="13059" max="13060" width="9.625" style="54" customWidth="1"/>
    <col min="13061" max="13064" width="10.625" style="54" customWidth="1"/>
    <col min="13065" max="13065" width="9.125" style="54" customWidth="1"/>
    <col min="13066" max="13312" width="9" style="54"/>
    <col min="13313" max="13313" width="10.625" style="54" customWidth="1"/>
    <col min="13314" max="13314" width="12.75" style="54" customWidth="1"/>
    <col min="13315" max="13316" width="9.625" style="54" customWidth="1"/>
    <col min="13317" max="13320" width="10.625" style="54" customWidth="1"/>
    <col min="13321" max="13321" width="9.125" style="54" customWidth="1"/>
    <col min="13322" max="13568" width="9" style="54"/>
    <col min="13569" max="13569" width="10.625" style="54" customWidth="1"/>
    <col min="13570" max="13570" width="12.75" style="54" customWidth="1"/>
    <col min="13571" max="13572" width="9.625" style="54" customWidth="1"/>
    <col min="13573" max="13576" width="10.625" style="54" customWidth="1"/>
    <col min="13577" max="13577" width="9.125" style="54" customWidth="1"/>
    <col min="13578" max="13824" width="9" style="54"/>
    <col min="13825" max="13825" width="10.625" style="54" customWidth="1"/>
    <col min="13826" max="13826" width="12.75" style="54" customWidth="1"/>
    <col min="13827" max="13828" width="9.625" style="54" customWidth="1"/>
    <col min="13829" max="13832" width="10.625" style="54" customWidth="1"/>
    <col min="13833" max="13833" width="9.125" style="54" customWidth="1"/>
    <col min="13834" max="14080" width="9" style="54"/>
    <col min="14081" max="14081" width="10.625" style="54" customWidth="1"/>
    <col min="14082" max="14082" width="12.75" style="54" customWidth="1"/>
    <col min="14083" max="14084" width="9.625" style="54" customWidth="1"/>
    <col min="14085" max="14088" width="10.625" style="54" customWidth="1"/>
    <col min="14089" max="14089" width="9.125" style="54" customWidth="1"/>
    <col min="14090" max="14336" width="9" style="54"/>
    <col min="14337" max="14337" width="10.625" style="54" customWidth="1"/>
    <col min="14338" max="14338" width="12.75" style="54" customWidth="1"/>
    <col min="14339" max="14340" width="9.625" style="54" customWidth="1"/>
    <col min="14341" max="14344" width="10.625" style="54" customWidth="1"/>
    <col min="14345" max="14345" width="9.125" style="54" customWidth="1"/>
    <col min="14346" max="14592" width="9" style="54"/>
    <col min="14593" max="14593" width="10.625" style="54" customWidth="1"/>
    <col min="14594" max="14594" width="12.75" style="54" customWidth="1"/>
    <col min="14595" max="14596" width="9.625" style="54" customWidth="1"/>
    <col min="14597" max="14600" width="10.625" style="54" customWidth="1"/>
    <col min="14601" max="14601" width="9.125" style="54" customWidth="1"/>
    <col min="14602" max="14848" width="9" style="54"/>
    <col min="14849" max="14849" width="10.625" style="54" customWidth="1"/>
    <col min="14850" max="14850" width="12.75" style="54" customWidth="1"/>
    <col min="14851" max="14852" width="9.625" style="54" customWidth="1"/>
    <col min="14853" max="14856" width="10.625" style="54" customWidth="1"/>
    <col min="14857" max="14857" width="9.125" style="54" customWidth="1"/>
    <col min="14858" max="15104" width="9" style="54"/>
    <col min="15105" max="15105" width="10.625" style="54" customWidth="1"/>
    <col min="15106" max="15106" width="12.75" style="54" customWidth="1"/>
    <col min="15107" max="15108" width="9.625" style="54" customWidth="1"/>
    <col min="15109" max="15112" width="10.625" style="54" customWidth="1"/>
    <col min="15113" max="15113" width="9.125" style="54" customWidth="1"/>
    <col min="15114" max="15360" width="9" style="54"/>
    <col min="15361" max="15361" width="10.625" style="54" customWidth="1"/>
    <col min="15362" max="15362" width="12.75" style="54" customWidth="1"/>
    <col min="15363" max="15364" width="9.625" style="54" customWidth="1"/>
    <col min="15365" max="15368" width="10.625" style="54" customWidth="1"/>
    <col min="15369" max="15369" width="9.125" style="54" customWidth="1"/>
    <col min="15370" max="15616" width="9" style="54"/>
    <col min="15617" max="15617" width="10.625" style="54" customWidth="1"/>
    <col min="15618" max="15618" width="12.75" style="54" customWidth="1"/>
    <col min="15619" max="15620" width="9.625" style="54" customWidth="1"/>
    <col min="15621" max="15624" width="10.625" style="54" customWidth="1"/>
    <col min="15625" max="15625" width="9.125" style="54" customWidth="1"/>
    <col min="15626" max="15872" width="9" style="54"/>
    <col min="15873" max="15873" width="10.625" style="54" customWidth="1"/>
    <col min="15874" max="15874" width="12.75" style="54" customWidth="1"/>
    <col min="15875" max="15876" width="9.625" style="54" customWidth="1"/>
    <col min="15877" max="15880" width="10.625" style="54" customWidth="1"/>
    <col min="15881" max="15881" width="9.125" style="54" customWidth="1"/>
    <col min="15882" max="16128" width="9" style="54"/>
    <col min="16129" max="16129" width="10.625" style="54" customWidth="1"/>
    <col min="16130" max="16130" width="12.75" style="54" customWidth="1"/>
    <col min="16131" max="16132" width="9.625" style="54" customWidth="1"/>
    <col min="16133" max="16136" width="10.625" style="54" customWidth="1"/>
    <col min="16137" max="16137" width="9.125" style="54" customWidth="1"/>
    <col min="16138" max="16384" width="9" style="54"/>
  </cols>
  <sheetData>
    <row r="1" spans="1:11" s="22" customFormat="1" ht="20.100000000000001" customHeight="1" x14ac:dyDescent="0.25">
      <c r="A1" s="90" t="s">
        <v>78</v>
      </c>
      <c r="B1" s="90"/>
      <c r="C1" s="90"/>
      <c r="D1" s="90"/>
      <c r="E1" s="90"/>
      <c r="F1" s="90"/>
      <c r="G1" s="90"/>
      <c r="H1" s="90"/>
      <c r="I1" s="21"/>
    </row>
    <row r="2" spans="1:11" s="22" customFormat="1" ht="20.100000000000001" customHeight="1" x14ac:dyDescent="0.25">
      <c r="A2" s="95" t="str">
        <f>[1]疆界!A2:G2</f>
        <v xml:space="preserve"> 中華民國   107  年12月份</v>
      </c>
      <c r="B2" s="96"/>
      <c r="C2" s="96"/>
      <c r="D2" s="96"/>
      <c r="E2" s="96"/>
      <c r="F2" s="96"/>
      <c r="G2" s="96"/>
      <c r="H2" s="96"/>
      <c r="I2" s="21"/>
    </row>
    <row r="3" spans="1:11" s="22" customFormat="1" ht="19.5" customHeight="1" x14ac:dyDescent="0.25">
      <c r="A3" s="97" t="s">
        <v>79</v>
      </c>
      <c r="B3" s="97"/>
      <c r="C3" s="97"/>
      <c r="D3" s="97"/>
      <c r="E3" s="97"/>
      <c r="F3" s="97"/>
      <c r="G3" s="97"/>
      <c r="H3" s="97"/>
      <c r="I3" s="21"/>
    </row>
    <row r="4" spans="1:11" s="24" customFormat="1" ht="39.950000000000003" customHeight="1" x14ac:dyDescent="0.25">
      <c r="A4" s="98" t="s">
        <v>80</v>
      </c>
      <c r="B4" s="100" t="s">
        <v>81</v>
      </c>
      <c r="C4" s="100" t="s">
        <v>47</v>
      </c>
      <c r="D4" s="100" t="s">
        <v>82</v>
      </c>
      <c r="E4" s="100" t="s">
        <v>83</v>
      </c>
      <c r="F4" s="102" t="s">
        <v>84</v>
      </c>
      <c r="G4" s="103"/>
      <c r="H4" s="103"/>
      <c r="I4" s="23"/>
      <c r="K4" s="25" t="s">
        <v>85</v>
      </c>
    </row>
    <row r="5" spans="1:11" s="24" customFormat="1" ht="39.950000000000003" customHeight="1" x14ac:dyDescent="0.25">
      <c r="A5" s="99"/>
      <c r="B5" s="101"/>
      <c r="C5" s="101"/>
      <c r="D5" s="101"/>
      <c r="E5" s="101"/>
      <c r="F5" s="26" t="s">
        <v>86</v>
      </c>
      <c r="G5" s="27" t="s">
        <v>53</v>
      </c>
      <c r="H5" s="28" t="s">
        <v>54</v>
      </c>
      <c r="I5" s="23"/>
    </row>
    <row r="6" spans="1:11" s="34" customFormat="1" ht="39.950000000000003" customHeight="1" x14ac:dyDescent="0.25">
      <c r="A6" s="29" t="s">
        <v>87</v>
      </c>
      <c r="B6" s="30"/>
      <c r="C6" s="31">
        <f>SUM(C7:C10)</f>
        <v>22</v>
      </c>
      <c r="D6" s="31">
        <f>SUM(D7:D10)</f>
        <v>136</v>
      </c>
      <c r="E6" s="31">
        <f>SUM(E7:E10)</f>
        <v>3060</v>
      </c>
      <c r="F6" s="31">
        <f>SUM(G6:H6)</f>
        <v>13056</v>
      </c>
      <c r="G6" s="31">
        <f>SUM(G7:G10)</f>
        <v>7448</v>
      </c>
      <c r="H6" s="32">
        <f>SUM(H7:H10)</f>
        <v>5608</v>
      </c>
      <c r="I6" s="33"/>
    </row>
    <row r="7" spans="1:11" s="34" customFormat="1" ht="39.950000000000003" customHeight="1" x14ac:dyDescent="0.25">
      <c r="A7" s="35" t="s">
        <v>88</v>
      </c>
      <c r="B7" s="36" t="s">
        <v>89</v>
      </c>
      <c r="C7" s="37">
        <v>9</v>
      </c>
      <c r="D7" s="37">
        <v>75</v>
      </c>
      <c r="E7" s="37">
        <v>1772</v>
      </c>
      <c r="F7" s="37">
        <f>G7+H7</f>
        <v>7663</v>
      </c>
      <c r="G7" s="37">
        <v>4304</v>
      </c>
      <c r="H7" s="37">
        <v>3359</v>
      </c>
      <c r="I7" s="33"/>
    </row>
    <row r="8" spans="1:11" s="34" customFormat="1" ht="39.950000000000003" customHeight="1" x14ac:dyDescent="0.25">
      <c r="A8" s="35" t="s">
        <v>90</v>
      </c>
      <c r="B8" s="33" t="s">
        <v>91</v>
      </c>
      <c r="C8" s="37">
        <v>6</v>
      </c>
      <c r="D8" s="37">
        <v>27</v>
      </c>
      <c r="E8" s="37">
        <v>646</v>
      </c>
      <c r="F8" s="37">
        <f>G8+H8</f>
        <v>2425</v>
      </c>
      <c r="G8" s="37">
        <v>1353</v>
      </c>
      <c r="H8" s="37">
        <v>1072</v>
      </c>
      <c r="I8" s="33"/>
    </row>
    <row r="9" spans="1:11" s="34" customFormat="1" ht="39.950000000000003" customHeight="1" x14ac:dyDescent="0.25">
      <c r="A9" s="35" t="s">
        <v>92</v>
      </c>
      <c r="B9" s="33" t="s">
        <v>93</v>
      </c>
      <c r="C9" s="37">
        <v>5</v>
      </c>
      <c r="D9" s="37">
        <v>21</v>
      </c>
      <c r="E9" s="37">
        <v>302</v>
      </c>
      <c r="F9" s="37">
        <f>G9+H9</f>
        <v>1618</v>
      </c>
      <c r="G9" s="37">
        <v>989</v>
      </c>
      <c r="H9" s="37">
        <v>629</v>
      </c>
      <c r="I9" s="33"/>
    </row>
    <row r="10" spans="1:11" s="34" customFormat="1" ht="39.950000000000003" customHeight="1" x14ac:dyDescent="0.25">
      <c r="A10" s="38" t="s">
        <v>94</v>
      </c>
      <c r="B10" s="39" t="s">
        <v>95</v>
      </c>
      <c r="C10" s="40">
        <v>2</v>
      </c>
      <c r="D10" s="40">
        <v>13</v>
      </c>
      <c r="E10" s="40">
        <v>340</v>
      </c>
      <c r="F10" s="40">
        <f>G10+H10</f>
        <v>1350</v>
      </c>
      <c r="G10" s="40">
        <v>802</v>
      </c>
      <c r="H10" s="40">
        <v>548</v>
      </c>
      <c r="I10" s="33"/>
    </row>
    <row r="11" spans="1:11" s="34" customFormat="1" ht="19.5" customHeight="1" x14ac:dyDescent="0.25">
      <c r="A11" s="41" t="s">
        <v>96</v>
      </c>
      <c r="B11" s="33"/>
      <c r="C11" s="33"/>
      <c r="D11" s="33"/>
      <c r="E11" s="33"/>
      <c r="F11" s="33"/>
      <c r="G11" s="33"/>
      <c r="H11" s="33"/>
      <c r="I11" s="33"/>
    </row>
    <row r="12" spans="1:11" s="34" customFormat="1" ht="31.5" customHeight="1" x14ac:dyDescent="0.25">
      <c r="B12" s="33"/>
      <c r="C12" s="33"/>
      <c r="D12" s="33"/>
      <c r="E12" s="33"/>
      <c r="F12" s="33"/>
      <c r="G12" s="33"/>
      <c r="H12" s="33"/>
      <c r="I12" s="33"/>
    </row>
    <row r="13" spans="1:11" s="34" customFormat="1" ht="20.100000000000001" customHeight="1" x14ac:dyDescent="0.25">
      <c r="A13" s="90" t="s">
        <v>97</v>
      </c>
      <c r="B13" s="90"/>
      <c r="C13" s="90"/>
      <c r="D13" s="90"/>
      <c r="E13" s="90"/>
      <c r="F13" s="90"/>
      <c r="G13" s="90"/>
      <c r="H13" s="90"/>
      <c r="I13" s="33"/>
    </row>
    <row r="14" spans="1:11" s="34" customFormat="1" ht="20.100000000000001" customHeight="1" x14ac:dyDescent="0.25">
      <c r="A14" s="91" t="str">
        <f>[1]疆界!A2:G2</f>
        <v xml:space="preserve"> 中華民國   107  年12月份</v>
      </c>
      <c r="B14" s="91"/>
      <c r="C14" s="91"/>
      <c r="D14" s="91"/>
      <c r="E14" s="91"/>
      <c r="F14" s="91"/>
      <c r="G14" s="91"/>
      <c r="H14" s="92"/>
      <c r="I14" s="33"/>
    </row>
    <row r="15" spans="1:11" s="34" customFormat="1" ht="11.25" customHeight="1" x14ac:dyDescent="0.25">
      <c r="A15" s="42"/>
      <c r="B15" s="42"/>
      <c r="C15" s="42"/>
      <c r="D15" s="42"/>
      <c r="E15" s="42"/>
      <c r="F15" s="42"/>
      <c r="G15" s="42"/>
      <c r="H15" s="43"/>
      <c r="I15" s="33"/>
    </row>
    <row r="16" spans="1:11" s="34" customFormat="1" ht="62.25" customHeight="1" x14ac:dyDescent="0.25">
      <c r="A16" s="44" t="s">
        <v>66</v>
      </c>
      <c r="B16" s="45" t="s">
        <v>98</v>
      </c>
      <c r="C16" s="93" t="s">
        <v>68</v>
      </c>
      <c r="D16" s="94"/>
      <c r="E16" s="26" t="s">
        <v>69</v>
      </c>
      <c r="F16" s="26" t="s">
        <v>99</v>
      </c>
      <c r="G16" s="47" t="s">
        <v>100</v>
      </c>
      <c r="H16" s="28" t="s">
        <v>101</v>
      </c>
      <c r="I16" s="33"/>
    </row>
    <row r="17" spans="1:9" s="34" customFormat="1" ht="39.950000000000003" customHeight="1" x14ac:dyDescent="0.25">
      <c r="A17" s="48" t="s">
        <v>87</v>
      </c>
      <c r="B17" s="49">
        <f>SUM(B18:B21)</f>
        <v>28.8</v>
      </c>
      <c r="C17" s="87">
        <f>F6</f>
        <v>13056</v>
      </c>
      <c r="D17" s="88"/>
      <c r="E17" s="32">
        <f>C17/C6</f>
        <v>593.4545454545455</v>
      </c>
      <c r="F17" s="37">
        <f>C17/B17</f>
        <v>453.33333333333331</v>
      </c>
      <c r="G17" s="50">
        <f>C17/E6</f>
        <v>4.2666666666666666</v>
      </c>
      <c r="H17" s="37">
        <f>G6/H6*100</f>
        <v>132.81027104136948</v>
      </c>
      <c r="I17" s="33"/>
    </row>
    <row r="18" spans="1:9" s="34" customFormat="1" ht="39.950000000000003" customHeight="1" x14ac:dyDescent="0.25">
      <c r="A18" s="35" t="s">
        <v>74</v>
      </c>
      <c r="B18" s="51">
        <v>10.43</v>
      </c>
      <c r="C18" s="87">
        <f>F7</f>
        <v>7663</v>
      </c>
      <c r="D18" s="88"/>
      <c r="E18" s="37">
        <f>C18/C7</f>
        <v>851.44444444444446</v>
      </c>
      <c r="F18" s="37">
        <f>C18/B18</f>
        <v>734.70757430488982</v>
      </c>
      <c r="G18" s="50">
        <f>C18/E7</f>
        <v>4.3244920993227991</v>
      </c>
      <c r="H18" s="37">
        <f>G7/H7*100</f>
        <v>128.13337302768682</v>
      </c>
      <c r="I18" s="33"/>
    </row>
    <row r="19" spans="1:9" s="34" customFormat="1" ht="39.950000000000003" customHeight="1" x14ac:dyDescent="0.25">
      <c r="A19" s="35" t="s">
        <v>75</v>
      </c>
      <c r="B19" s="51">
        <v>8.66</v>
      </c>
      <c r="C19" s="87">
        <f>F8</f>
        <v>2425</v>
      </c>
      <c r="D19" s="88"/>
      <c r="E19" s="37">
        <f>C19/C8</f>
        <v>404.16666666666669</v>
      </c>
      <c r="F19" s="37">
        <f>C19/B19</f>
        <v>280.0230946882217</v>
      </c>
      <c r="G19" s="50">
        <f>C19/E8</f>
        <v>3.7538699690402475</v>
      </c>
      <c r="H19" s="37">
        <f>G8/H8*100</f>
        <v>126.21268656716418</v>
      </c>
      <c r="I19" s="33"/>
    </row>
    <row r="20" spans="1:9" s="34" customFormat="1" ht="39.950000000000003" customHeight="1" x14ac:dyDescent="0.25">
      <c r="A20" s="35" t="s">
        <v>76</v>
      </c>
      <c r="B20" s="51">
        <v>5</v>
      </c>
      <c r="C20" s="87">
        <f>F9</f>
        <v>1618</v>
      </c>
      <c r="D20" s="88"/>
      <c r="E20" s="37">
        <f>C20/C9</f>
        <v>323.60000000000002</v>
      </c>
      <c r="F20" s="37">
        <f>C20/B20</f>
        <v>323.60000000000002</v>
      </c>
      <c r="G20" s="50">
        <f>C20/E9</f>
        <v>5.3576158940397347</v>
      </c>
      <c r="H20" s="37">
        <f>G9/H9*100</f>
        <v>157.23370429252782</v>
      </c>
      <c r="I20" s="33"/>
    </row>
    <row r="21" spans="1:9" s="34" customFormat="1" ht="39.950000000000003" customHeight="1" x14ac:dyDescent="0.25">
      <c r="A21" s="38" t="s">
        <v>77</v>
      </c>
      <c r="B21" s="52">
        <v>4.71</v>
      </c>
      <c r="C21" s="89">
        <f>F10</f>
        <v>1350</v>
      </c>
      <c r="D21" s="89"/>
      <c r="E21" s="40">
        <f>C21/C10</f>
        <v>675</v>
      </c>
      <c r="F21" s="40">
        <f>C21/B21</f>
        <v>286.62420382165607</v>
      </c>
      <c r="G21" s="53">
        <f>C21/E10</f>
        <v>3.9705882352941178</v>
      </c>
      <c r="H21" s="40">
        <f>G10/H10*100</f>
        <v>146.35036496350364</v>
      </c>
      <c r="I21" s="33"/>
    </row>
    <row r="22" spans="1:9" s="34" customFormat="1" ht="19.5" customHeight="1" x14ac:dyDescent="0.25">
      <c r="A22" s="41" t="s">
        <v>96</v>
      </c>
      <c r="B22" s="33"/>
      <c r="C22" s="33"/>
      <c r="D22" s="33"/>
      <c r="E22" s="33"/>
      <c r="F22" s="33"/>
      <c r="G22" s="33"/>
      <c r="H22" s="33"/>
      <c r="I22" s="33"/>
    </row>
    <row r="23" spans="1:9" s="34" customFormat="1" ht="15.95" customHeight="1" x14ac:dyDescent="0.25">
      <c r="B23" s="33"/>
      <c r="C23" s="33"/>
      <c r="D23" s="33"/>
      <c r="E23" s="33"/>
      <c r="F23" s="33"/>
      <c r="G23" s="33"/>
      <c r="H23" s="33"/>
      <c r="I23" s="33"/>
    </row>
    <row r="24" spans="1:9" s="34" customFormat="1" ht="15.95" customHeight="1" x14ac:dyDescent="0.25">
      <c r="B24" s="33"/>
      <c r="C24" s="33"/>
      <c r="D24" s="33"/>
      <c r="E24" s="33"/>
      <c r="F24" s="33"/>
      <c r="G24" s="33"/>
      <c r="H24" s="33"/>
      <c r="I24" s="33"/>
    </row>
    <row r="25" spans="1:9" s="34" customFormat="1" ht="15.95" customHeight="1" x14ac:dyDescent="0.25">
      <c r="B25" s="33"/>
      <c r="C25" s="33"/>
      <c r="D25" s="33"/>
      <c r="E25" s="33"/>
      <c r="F25" s="33"/>
      <c r="G25" s="33"/>
      <c r="H25" s="33"/>
      <c r="I25" s="33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C20:D20"/>
    <mergeCell ref="C21:D21"/>
    <mergeCell ref="A13:H13"/>
    <mergeCell ref="A14:H14"/>
    <mergeCell ref="C16:D16"/>
    <mergeCell ref="C17:D17"/>
    <mergeCell ref="C18:D18"/>
    <mergeCell ref="C19:D19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sqref="A1:H1"/>
    </sheetView>
  </sheetViews>
  <sheetFormatPr defaultRowHeight="27.95" customHeight="1" x14ac:dyDescent="0.25"/>
  <cols>
    <col min="1" max="1" width="10.625" style="54" customWidth="1"/>
    <col min="2" max="2" width="12.75" style="55" customWidth="1"/>
    <col min="3" max="4" width="9.625" style="55" customWidth="1"/>
    <col min="5" max="8" width="10.625" style="55" customWidth="1"/>
    <col min="9" max="9" width="9.125" style="55" customWidth="1"/>
    <col min="10" max="256" width="9" style="54"/>
    <col min="257" max="257" width="10.625" style="54" customWidth="1"/>
    <col min="258" max="258" width="12.75" style="54" customWidth="1"/>
    <col min="259" max="260" width="9.625" style="54" customWidth="1"/>
    <col min="261" max="264" width="10.625" style="54" customWidth="1"/>
    <col min="265" max="265" width="9.125" style="54" customWidth="1"/>
    <col min="266" max="512" width="9" style="54"/>
    <col min="513" max="513" width="10.625" style="54" customWidth="1"/>
    <col min="514" max="514" width="12.75" style="54" customWidth="1"/>
    <col min="515" max="516" width="9.625" style="54" customWidth="1"/>
    <col min="517" max="520" width="10.625" style="54" customWidth="1"/>
    <col min="521" max="521" width="9.125" style="54" customWidth="1"/>
    <col min="522" max="768" width="9" style="54"/>
    <col min="769" max="769" width="10.625" style="54" customWidth="1"/>
    <col min="770" max="770" width="12.75" style="54" customWidth="1"/>
    <col min="771" max="772" width="9.625" style="54" customWidth="1"/>
    <col min="773" max="776" width="10.625" style="54" customWidth="1"/>
    <col min="777" max="777" width="9.125" style="54" customWidth="1"/>
    <col min="778" max="1024" width="9" style="54"/>
    <col min="1025" max="1025" width="10.625" style="54" customWidth="1"/>
    <col min="1026" max="1026" width="12.75" style="54" customWidth="1"/>
    <col min="1027" max="1028" width="9.625" style="54" customWidth="1"/>
    <col min="1029" max="1032" width="10.625" style="54" customWidth="1"/>
    <col min="1033" max="1033" width="9.125" style="54" customWidth="1"/>
    <col min="1034" max="1280" width="9" style="54"/>
    <col min="1281" max="1281" width="10.625" style="54" customWidth="1"/>
    <col min="1282" max="1282" width="12.75" style="54" customWidth="1"/>
    <col min="1283" max="1284" width="9.625" style="54" customWidth="1"/>
    <col min="1285" max="1288" width="10.625" style="54" customWidth="1"/>
    <col min="1289" max="1289" width="9.125" style="54" customWidth="1"/>
    <col min="1290" max="1536" width="9" style="54"/>
    <col min="1537" max="1537" width="10.625" style="54" customWidth="1"/>
    <col min="1538" max="1538" width="12.75" style="54" customWidth="1"/>
    <col min="1539" max="1540" width="9.625" style="54" customWidth="1"/>
    <col min="1541" max="1544" width="10.625" style="54" customWidth="1"/>
    <col min="1545" max="1545" width="9.125" style="54" customWidth="1"/>
    <col min="1546" max="1792" width="9" style="54"/>
    <col min="1793" max="1793" width="10.625" style="54" customWidth="1"/>
    <col min="1794" max="1794" width="12.75" style="54" customWidth="1"/>
    <col min="1795" max="1796" width="9.625" style="54" customWidth="1"/>
    <col min="1797" max="1800" width="10.625" style="54" customWidth="1"/>
    <col min="1801" max="1801" width="9.125" style="54" customWidth="1"/>
    <col min="1802" max="2048" width="9" style="54"/>
    <col min="2049" max="2049" width="10.625" style="54" customWidth="1"/>
    <col min="2050" max="2050" width="12.75" style="54" customWidth="1"/>
    <col min="2051" max="2052" width="9.625" style="54" customWidth="1"/>
    <col min="2053" max="2056" width="10.625" style="54" customWidth="1"/>
    <col min="2057" max="2057" width="9.125" style="54" customWidth="1"/>
    <col min="2058" max="2304" width="9" style="54"/>
    <col min="2305" max="2305" width="10.625" style="54" customWidth="1"/>
    <col min="2306" max="2306" width="12.75" style="54" customWidth="1"/>
    <col min="2307" max="2308" width="9.625" style="54" customWidth="1"/>
    <col min="2309" max="2312" width="10.625" style="54" customWidth="1"/>
    <col min="2313" max="2313" width="9.125" style="54" customWidth="1"/>
    <col min="2314" max="2560" width="9" style="54"/>
    <col min="2561" max="2561" width="10.625" style="54" customWidth="1"/>
    <col min="2562" max="2562" width="12.75" style="54" customWidth="1"/>
    <col min="2563" max="2564" width="9.625" style="54" customWidth="1"/>
    <col min="2565" max="2568" width="10.625" style="54" customWidth="1"/>
    <col min="2569" max="2569" width="9.125" style="54" customWidth="1"/>
    <col min="2570" max="2816" width="9" style="54"/>
    <col min="2817" max="2817" width="10.625" style="54" customWidth="1"/>
    <col min="2818" max="2818" width="12.75" style="54" customWidth="1"/>
    <col min="2819" max="2820" width="9.625" style="54" customWidth="1"/>
    <col min="2821" max="2824" width="10.625" style="54" customWidth="1"/>
    <col min="2825" max="2825" width="9.125" style="54" customWidth="1"/>
    <col min="2826" max="3072" width="9" style="54"/>
    <col min="3073" max="3073" width="10.625" style="54" customWidth="1"/>
    <col min="3074" max="3074" width="12.75" style="54" customWidth="1"/>
    <col min="3075" max="3076" width="9.625" style="54" customWidth="1"/>
    <col min="3077" max="3080" width="10.625" style="54" customWidth="1"/>
    <col min="3081" max="3081" width="9.125" style="54" customWidth="1"/>
    <col min="3082" max="3328" width="9" style="54"/>
    <col min="3329" max="3329" width="10.625" style="54" customWidth="1"/>
    <col min="3330" max="3330" width="12.75" style="54" customWidth="1"/>
    <col min="3331" max="3332" width="9.625" style="54" customWidth="1"/>
    <col min="3333" max="3336" width="10.625" style="54" customWidth="1"/>
    <col min="3337" max="3337" width="9.125" style="54" customWidth="1"/>
    <col min="3338" max="3584" width="9" style="54"/>
    <col min="3585" max="3585" width="10.625" style="54" customWidth="1"/>
    <col min="3586" max="3586" width="12.75" style="54" customWidth="1"/>
    <col min="3587" max="3588" width="9.625" style="54" customWidth="1"/>
    <col min="3589" max="3592" width="10.625" style="54" customWidth="1"/>
    <col min="3593" max="3593" width="9.125" style="54" customWidth="1"/>
    <col min="3594" max="3840" width="9" style="54"/>
    <col min="3841" max="3841" width="10.625" style="54" customWidth="1"/>
    <col min="3842" max="3842" width="12.75" style="54" customWidth="1"/>
    <col min="3843" max="3844" width="9.625" style="54" customWidth="1"/>
    <col min="3845" max="3848" width="10.625" style="54" customWidth="1"/>
    <col min="3849" max="3849" width="9.125" style="54" customWidth="1"/>
    <col min="3850" max="4096" width="9" style="54"/>
    <col min="4097" max="4097" width="10.625" style="54" customWidth="1"/>
    <col min="4098" max="4098" width="12.75" style="54" customWidth="1"/>
    <col min="4099" max="4100" width="9.625" style="54" customWidth="1"/>
    <col min="4101" max="4104" width="10.625" style="54" customWidth="1"/>
    <col min="4105" max="4105" width="9.125" style="54" customWidth="1"/>
    <col min="4106" max="4352" width="9" style="54"/>
    <col min="4353" max="4353" width="10.625" style="54" customWidth="1"/>
    <col min="4354" max="4354" width="12.75" style="54" customWidth="1"/>
    <col min="4355" max="4356" width="9.625" style="54" customWidth="1"/>
    <col min="4357" max="4360" width="10.625" style="54" customWidth="1"/>
    <col min="4361" max="4361" width="9.125" style="54" customWidth="1"/>
    <col min="4362" max="4608" width="9" style="54"/>
    <col min="4609" max="4609" width="10.625" style="54" customWidth="1"/>
    <col min="4610" max="4610" width="12.75" style="54" customWidth="1"/>
    <col min="4611" max="4612" width="9.625" style="54" customWidth="1"/>
    <col min="4613" max="4616" width="10.625" style="54" customWidth="1"/>
    <col min="4617" max="4617" width="9.125" style="54" customWidth="1"/>
    <col min="4618" max="4864" width="9" style="54"/>
    <col min="4865" max="4865" width="10.625" style="54" customWidth="1"/>
    <col min="4866" max="4866" width="12.75" style="54" customWidth="1"/>
    <col min="4867" max="4868" width="9.625" style="54" customWidth="1"/>
    <col min="4869" max="4872" width="10.625" style="54" customWidth="1"/>
    <col min="4873" max="4873" width="9.125" style="54" customWidth="1"/>
    <col min="4874" max="5120" width="9" style="54"/>
    <col min="5121" max="5121" width="10.625" style="54" customWidth="1"/>
    <col min="5122" max="5122" width="12.75" style="54" customWidth="1"/>
    <col min="5123" max="5124" width="9.625" style="54" customWidth="1"/>
    <col min="5125" max="5128" width="10.625" style="54" customWidth="1"/>
    <col min="5129" max="5129" width="9.125" style="54" customWidth="1"/>
    <col min="5130" max="5376" width="9" style="54"/>
    <col min="5377" max="5377" width="10.625" style="54" customWidth="1"/>
    <col min="5378" max="5378" width="12.75" style="54" customWidth="1"/>
    <col min="5379" max="5380" width="9.625" style="54" customWidth="1"/>
    <col min="5381" max="5384" width="10.625" style="54" customWidth="1"/>
    <col min="5385" max="5385" width="9.125" style="54" customWidth="1"/>
    <col min="5386" max="5632" width="9" style="54"/>
    <col min="5633" max="5633" width="10.625" style="54" customWidth="1"/>
    <col min="5634" max="5634" width="12.75" style="54" customWidth="1"/>
    <col min="5635" max="5636" width="9.625" style="54" customWidth="1"/>
    <col min="5637" max="5640" width="10.625" style="54" customWidth="1"/>
    <col min="5641" max="5641" width="9.125" style="54" customWidth="1"/>
    <col min="5642" max="5888" width="9" style="54"/>
    <col min="5889" max="5889" width="10.625" style="54" customWidth="1"/>
    <col min="5890" max="5890" width="12.75" style="54" customWidth="1"/>
    <col min="5891" max="5892" width="9.625" style="54" customWidth="1"/>
    <col min="5893" max="5896" width="10.625" style="54" customWidth="1"/>
    <col min="5897" max="5897" width="9.125" style="54" customWidth="1"/>
    <col min="5898" max="6144" width="9" style="54"/>
    <col min="6145" max="6145" width="10.625" style="54" customWidth="1"/>
    <col min="6146" max="6146" width="12.75" style="54" customWidth="1"/>
    <col min="6147" max="6148" width="9.625" style="54" customWidth="1"/>
    <col min="6149" max="6152" width="10.625" style="54" customWidth="1"/>
    <col min="6153" max="6153" width="9.125" style="54" customWidth="1"/>
    <col min="6154" max="6400" width="9" style="54"/>
    <col min="6401" max="6401" width="10.625" style="54" customWidth="1"/>
    <col min="6402" max="6402" width="12.75" style="54" customWidth="1"/>
    <col min="6403" max="6404" width="9.625" style="54" customWidth="1"/>
    <col min="6405" max="6408" width="10.625" style="54" customWidth="1"/>
    <col min="6409" max="6409" width="9.125" style="54" customWidth="1"/>
    <col min="6410" max="6656" width="9" style="54"/>
    <col min="6657" max="6657" width="10.625" style="54" customWidth="1"/>
    <col min="6658" max="6658" width="12.75" style="54" customWidth="1"/>
    <col min="6659" max="6660" width="9.625" style="54" customWidth="1"/>
    <col min="6661" max="6664" width="10.625" style="54" customWidth="1"/>
    <col min="6665" max="6665" width="9.125" style="54" customWidth="1"/>
    <col min="6666" max="6912" width="9" style="54"/>
    <col min="6913" max="6913" width="10.625" style="54" customWidth="1"/>
    <col min="6914" max="6914" width="12.75" style="54" customWidth="1"/>
    <col min="6915" max="6916" width="9.625" style="54" customWidth="1"/>
    <col min="6917" max="6920" width="10.625" style="54" customWidth="1"/>
    <col min="6921" max="6921" width="9.125" style="54" customWidth="1"/>
    <col min="6922" max="7168" width="9" style="54"/>
    <col min="7169" max="7169" width="10.625" style="54" customWidth="1"/>
    <col min="7170" max="7170" width="12.75" style="54" customWidth="1"/>
    <col min="7171" max="7172" width="9.625" style="54" customWidth="1"/>
    <col min="7173" max="7176" width="10.625" style="54" customWidth="1"/>
    <col min="7177" max="7177" width="9.125" style="54" customWidth="1"/>
    <col min="7178" max="7424" width="9" style="54"/>
    <col min="7425" max="7425" width="10.625" style="54" customWidth="1"/>
    <col min="7426" max="7426" width="12.75" style="54" customWidth="1"/>
    <col min="7427" max="7428" width="9.625" style="54" customWidth="1"/>
    <col min="7429" max="7432" width="10.625" style="54" customWidth="1"/>
    <col min="7433" max="7433" width="9.125" style="54" customWidth="1"/>
    <col min="7434" max="7680" width="9" style="54"/>
    <col min="7681" max="7681" width="10.625" style="54" customWidth="1"/>
    <col min="7682" max="7682" width="12.75" style="54" customWidth="1"/>
    <col min="7683" max="7684" width="9.625" style="54" customWidth="1"/>
    <col min="7685" max="7688" width="10.625" style="54" customWidth="1"/>
    <col min="7689" max="7689" width="9.125" style="54" customWidth="1"/>
    <col min="7690" max="7936" width="9" style="54"/>
    <col min="7937" max="7937" width="10.625" style="54" customWidth="1"/>
    <col min="7938" max="7938" width="12.75" style="54" customWidth="1"/>
    <col min="7939" max="7940" width="9.625" style="54" customWidth="1"/>
    <col min="7941" max="7944" width="10.625" style="54" customWidth="1"/>
    <col min="7945" max="7945" width="9.125" style="54" customWidth="1"/>
    <col min="7946" max="8192" width="9" style="54"/>
    <col min="8193" max="8193" width="10.625" style="54" customWidth="1"/>
    <col min="8194" max="8194" width="12.75" style="54" customWidth="1"/>
    <col min="8195" max="8196" width="9.625" style="54" customWidth="1"/>
    <col min="8197" max="8200" width="10.625" style="54" customWidth="1"/>
    <col min="8201" max="8201" width="9.125" style="54" customWidth="1"/>
    <col min="8202" max="8448" width="9" style="54"/>
    <col min="8449" max="8449" width="10.625" style="54" customWidth="1"/>
    <col min="8450" max="8450" width="12.75" style="54" customWidth="1"/>
    <col min="8451" max="8452" width="9.625" style="54" customWidth="1"/>
    <col min="8453" max="8456" width="10.625" style="54" customWidth="1"/>
    <col min="8457" max="8457" width="9.125" style="54" customWidth="1"/>
    <col min="8458" max="8704" width="9" style="54"/>
    <col min="8705" max="8705" width="10.625" style="54" customWidth="1"/>
    <col min="8706" max="8706" width="12.75" style="54" customWidth="1"/>
    <col min="8707" max="8708" width="9.625" style="54" customWidth="1"/>
    <col min="8709" max="8712" width="10.625" style="54" customWidth="1"/>
    <col min="8713" max="8713" width="9.125" style="54" customWidth="1"/>
    <col min="8714" max="8960" width="9" style="54"/>
    <col min="8961" max="8961" width="10.625" style="54" customWidth="1"/>
    <col min="8962" max="8962" width="12.75" style="54" customWidth="1"/>
    <col min="8963" max="8964" width="9.625" style="54" customWidth="1"/>
    <col min="8965" max="8968" width="10.625" style="54" customWidth="1"/>
    <col min="8969" max="8969" width="9.125" style="54" customWidth="1"/>
    <col min="8970" max="9216" width="9" style="54"/>
    <col min="9217" max="9217" width="10.625" style="54" customWidth="1"/>
    <col min="9218" max="9218" width="12.75" style="54" customWidth="1"/>
    <col min="9219" max="9220" width="9.625" style="54" customWidth="1"/>
    <col min="9221" max="9224" width="10.625" style="54" customWidth="1"/>
    <col min="9225" max="9225" width="9.125" style="54" customWidth="1"/>
    <col min="9226" max="9472" width="9" style="54"/>
    <col min="9473" max="9473" width="10.625" style="54" customWidth="1"/>
    <col min="9474" max="9474" width="12.75" style="54" customWidth="1"/>
    <col min="9475" max="9476" width="9.625" style="54" customWidth="1"/>
    <col min="9477" max="9480" width="10.625" style="54" customWidth="1"/>
    <col min="9481" max="9481" width="9.125" style="54" customWidth="1"/>
    <col min="9482" max="9728" width="9" style="54"/>
    <col min="9729" max="9729" width="10.625" style="54" customWidth="1"/>
    <col min="9730" max="9730" width="12.75" style="54" customWidth="1"/>
    <col min="9731" max="9732" width="9.625" style="54" customWidth="1"/>
    <col min="9733" max="9736" width="10.625" style="54" customWidth="1"/>
    <col min="9737" max="9737" width="9.125" style="54" customWidth="1"/>
    <col min="9738" max="9984" width="9" style="54"/>
    <col min="9985" max="9985" width="10.625" style="54" customWidth="1"/>
    <col min="9986" max="9986" width="12.75" style="54" customWidth="1"/>
    <col min="9987" max="9988" width="9.625" style="54" customWidth="1"/>
    <col min="9989" max="9992" width="10.625" style="54" customWidth="1"/>
    <col min="9993" max="9993" width="9.125" style="54" customWidth="1"/>
    <col min="9994" max="10240" width="9" style="54"/>
    <col min="10241" max="10241" width="10.625" style="54" customWidth="1"/>
    <col min="10242" max="10242" width="12.75" style="54" customWidth="1"/>
    <col min="10243" max="10244" width="9.625" style="54" customWidth="1"/>
    <col min="10245" max="10248" width="10.625" style="54" customWidth="1"/>
    <col min="10249" max="10249" width="9.125" style="54" customWidth="1"/>
    <col min="10250" max="10496" width="9" style="54"/>
    <col min="10497" max="10497" width="10.625" style="54" customWidth="1"/>
    <col min="10498" max="10498" width="12.75" style="54" customWidth="1"/>
    <col min="10499" max="10500" width="9.625" style="54" customWidth="1"/>
    <col min="10501" max="10504" width="10.625" style="54" customWidth="1"/>
    <col min="10505" max="10505" width="9.125" style="54" customWidth="1"/>
    <col min="10506" max="10752" width="9" style="54"/>
    <col min="10753" max="10753" width="10.625" style="54" customWidth="1"/>
    <col min="10754" max="10754" width="12.75" style="54" customWidth="1"/>
    <col min="10755" max="10756" width="9.625" style="54" customWidth="1"/>
    <col min="10757" max="10760" width="10.625" style="54" customWidth="1"/>
    <col min="10761" max="10761" width="9.125" style="54" customWidth="1"/>
    <col min="10762" max="11008" width="9" style="54"/>
    <col min="11009" max="11009" width="10.625" style="54" customWidth="1"/>
    <col min="11010" max="11010" width="12.75" style="54" customWidth="1"/>
    <col min="11011" max="11012" width="9.625" style="54" customWidth="1"/>
    <col min="11013" max="11016" width="10.625" style="54" customWidth="1"/>
    <col min="11017" max="11017" width="9.125" style="54" customWidth="1"/>
    <col min="11018" max="11264" width="9" style="54"/>
    <col min="11265" max="11265" width="10.625" style="54" customWidth="1"/>
    <col min="11266" max="11266" width="12.75" style="54" customWidth="1"/>
    <col min="11267" max="11268" width="9.625" style="54" customWidth="1"/>
    <col min="11269" max="11272" width="10.625" style="54" customWidth="1"/>
    <col min="11273" max="11273" width="9.125" style="54" customWidth="1"/>
    <col min="11274" max="11520" width="9" style="54"/>
    <col min="11521" max="11521" width="10.625" style="54" customWidth="1"/>
    <col min="11522" max="11522" width="12.75" style="54" customWidth="1"/>
    <col min="11523" max="11524" width="9.625" style="54" customWidth="1"/>
    <col min="11525" max="11528" width="10.625" style="54" customWidth="1"/>
    <col min="11529" max="11529" width="9.125" style="54" customWidth="1"/>
    <col min="11530" max="11776" width="9" style="54"/>
    <col min="11777" max="11777" width="10.625" style="54" customWidth="1"/>
    <col min="11778" max="11778" width="12.75" style="54" customWidth="1"/>
    <col min="11779" max="11780" width="9.625" style="54" customWidth="1"/>
    <col min="11781" max="11784" width="10.625" style="54" customWidth="1"/>
    <col min="11785" max="11785" width="9.125" style="54" customWidth="1"/>
    <col min="11786" max="12032" width="9" style="54"/>
    <col min="12033" max="12033" width="10.625" style="54" customWidth="1"/>
    <col min="12034" max="12034" width="12.75" style="54" customWidth="1"/>
    <col min="12035" max="12036" width="9.625" style="54" customWidth="1"/>
    <col min="12037" max="12040" width="10.625" style="54" customWidth="1"/>
    <col min="12041" max="12041" width="9.125" style="54" customWidth="1"/>
    <col min="12042" max="12288" width="9" style="54"/>
    <col min="12289" max="12289" width="10.625" style="54" customWidth="1"/>
    <col min="12290" max="12290" width="12.75" style="54" customWidth="1"/>
    <col min="12291" max="12292" width="9.625" style="54" customWidth="1"/>
    <col min="12293" max="12296" width="10.625" style="54" customWidth="1"/>
    <col min="12297" max="12297" width="9.125" style="54" customWidth="1"/>
    <col min="12298" max="12544" width="9" style="54"/>
    <col min="12545" max="12545" width="10.625" style="54" customWidth="1"/>
    <col min="12546" max="12546" width="12.75" style="54" customWidth="1"/>
    <col min="12547" max="12548" width="9.625" style="54" customWidth="1"/>
    <col min="12549" max="12552" width="10.625" style="54" customWidth="1"/>
    <col min="12553" max="12553" width="9.125" style="54" customWidth="1"/>
    <col min="12554" max="12800" width="9" style="54"/>
    <col min="12801" max="12801" width="10.625" style="54" customWidth="1"/>
    <col min="12802" max="12802" width="12.75" style="54" customWidth="1"/>
    <col min="12803" max="12804" width="9.625" style="54" customWidth="1"/>
    <col min="12805" max="12808" width="10.625" style="54" customWidth="1"/>
    <col min="12809" max="12809" width="9.125" style="54" customWidth="1"/>
    <col min="12810" max="13056" width="9" style="54"/>
    <col min="13057" max="13057" width="10.625" style="54" customWidth="1"/>
    <col min="13058" max="13058" width="12.75" style="54" customWidth="1"/>
    <col min="13059" max="13060" width="9.625" style="54" customWidth="1"/>
    <col min="13061" max="13064" width="10.625" style="54" customWidth="1"/>
    <col min="13065" max="13065" width="9.125" style="54" customWidth="1"/>
    <col min="13066" max="13312" width="9" style="54"/>
    <col min="13313" max="13313" width="10.625" style="54" customWidth="1"/>
    <col min="13314" max="13314" width="12.75" style="54" customWidth="1"/>
    <col min="13315" max="13316" width="9.625" style="54" customWidth="1"/>
    <col min="13317" max="13320" width="10.625" style="54" customWidth="1"/>
    <col min="13321" max="13321" width="9.125" style="54" customWidth="1"/>
    <col min="13322" max="13568" width="9" style="54"/>
    <col min="13569" max="13569" width="10.625" style="54" customWidth="1"/>
    <col min="13570" max="13570" width="12.75" style="54" customWidth="1"/>
    <col min="13571" max="13572" width="9.625" style="54" customWidth="1"/>
    <col min="13573" max="13576" width="10.625" style="54" customWidth="1"/>
    <col min="13577" max="13577" width="9.125" style="54" customWidth="1"/>
    <col min="13578" max="13824" width="9" style="54"/>
    <col min="13825" max="13825" width="10.625" style="54" customWidth="1"/>
    <col min="13826" max="13826" width="12.75" style="54" customWidth="1"/>
    <col min="13827" max="13828" width="9.625" style="54" customWidth="1"/>
    <col min="13829" max="13832" width="10.625" style="54" customWidth="1"/>
    <col min="13833" max="13833" width="9.125" style="54" customWidth="1"/>
    <col min="13834" max="14080" width="9" style="54"/>
    <col min="14081" max="14081" width="10.625" style="54" customWidth="1"/>
    <col min="14082" max="14082" width="12.75" style="54" customWidth="1"/>
    <col min="14083" max="14084" width="9.625" style="54" customWidth="1"/>
    <col min="14085" max="14088" width="10.625" style="54" customWidth="1"/>
    <col min="14089" max="14089" width="9.125" style="54" customWidth="1"/>
    <col min="14090" max="14336" width="9" style="54"/>
    <col min="14337" max="14337" width="10.625" style="54" customWidth="1"/>
    <col min="14338" max="14338" width="12.75" style="54" customWidth="1"/>
    <col min="14339" max="14340" width="9.625" style="54" customWidth="1"/>
    <col min="14341" max="14344" width="10.625" style="54" customWidth="1"/>
    <col min="14345" max="14345" width="9.125" style="54" customWidth="1"/>
    <col min="14346" max="14592" width="9" style="54"/>
    <col min="14593" max="14593" width="10.625" style="54" customWidth="1"/>
    <col min="14594" max="14594" width="12.75" style="54" customWidth="1"/>
    <col min="14595" max="14596" width="9.625" style="54" customWidth="1"/>
    <col min="14597" max="14600" width="10.625" style="54" customWidth="1"/>
    <col min="14601" max="14601" width="9.125" style="54" customWidth="1"/>
    <col min="14602" max="14848" width="9" style="54"/>
    <col min="14849" max="14849" width="10.625" style="54" customWidth="1"/>
    <col min="14850" max="14850" width="12.75" style="54" customWidth="1"/>
    <col min="14851" max="14852" width="9.625" style="54" customWidth="1"/>
    <col min="14853" max="14856" width="10.625" style="54" customWidth="1"/>
    <col min="14857" max="14857" width="9.125" style="54" customWidth="1"/>
    <col min="14858" max="15104" width="9" style="54"/>
    <col min="15105" max="15105" width="10.625" style="54" customWidth="1"/>
    <col min="15106" max="15106" width="12.75" style="54" customWidth="1"/>
    <col min="15107" max="15108" width="9.625" style="54" customWidth="1"/>
    <col min="15109" max="15112" width="10.625" style="54" customWidth="1"/>
    <col min="15113" max="15113" width="9.125" style="54" customWidth="1"/>
    <col min="15114" max="15360" width="9" style="54"/>
    <col min="15361" max="15361" width="10.625" style="54" customWidth="1"/>
    <col min="15362" max="15362" width="12.75" style="54" customWidth="1"/>
    <col min="15363" max="15364" width="9.625" style="54" customWidth="1"/>
    <col min="15365" max="15368" width="10.625" style="54" customWidth="1"/>
    <col min="15369" max="15369" width="9.125" style="54" customWidth="1"/>
    <col min="15370" max="15616" width="9" style="54"/>
    <col min="15617" max="15617" width="10.625" style="54" customWidth="1"/>
    <col min="15618" max="15618" width="12.75" style="54" customWidth="1"/>
    <col min="15619" max="15620" width="9.625" style="54" customWidth="1"/>
    <col min="15621" max="15624" width="10.625" style="54" customWidth="1"/>
    <col min="15625" max="15625" width="9.125" style="54" customWidth="1"/>
    <col min="15626" max="15872" width="9" style="54"/>
    <col min="15873" max="15873" width="10.625" style="54" customWidth="1"/>
    <col min="15874" max="15874" width="12.75" style="54" customWidth="1"/>
    <col min="15875" max="15876" width="9.625" style="54" customWidth="1"/>
    <col min="15877" max="15880" width="10.625" style="54" customWidth="1"/>
    <col min="15881" max="15881" width="9.125" style="54" customWidth="1"/>
    <col min="15882" max="16128" width="9" style="54"/>
    <col min="16129" max="16129" width="10.625" style="54" customWidth="1"/>
    <col min="16130" max="16130" width="12.75" style="54" customWidth="1"/>
    <col min="16131" max="16132" width="9.625" style="54" customWidth="1"/>
    <col min="16133" max="16136" width="10.625" style="54" customWidth="1"/>
    <col min="16137" max="16137" width="9.125" style="54" customWidth="1"/>
    <col min="16138" max="16384" width="9" style="54"/>
  </cols>
  <sheetData>
    <row r="1" spans="1:11" s="22" customFormat="1" ht="20.100000000000001" customHeight="1" x14ac:dyDescent="0.25">
      <c r="A1" s="90" t="s">
        <v>43</v>
      </c>
      <c r="B1" s="90"/>
      <c r="C1" s="90"/>
      <c r="D1" s="90"/>
      <c r="E1" s="90"/>
      <c r="F1" s="90"/>
      <c r="G1" s="90"/>
      <c r="H1" s="90"/>
      <c r="I1" s="21"/>
    </row>
    <row r="2" spans="1:11" s="22" customFormat="1" ht="20.100000000000001" customHeight="1" x14ac:dyDescent="0.25">
      <c r="A2" s="95" t="str">
        <f>[2]疆界!A2:G2</f>
        <v xml:space="preserve"> 中華民國   108  年1月份</v>
      </c>
      <c r="B2" s="96"/>
      <c r="C2" s="96"/>
      <c r="D2" s="96"/>
      <c r="E2" s="96"/>
      <c r="F2" s="96"/>
      <c r="G2" s="96"/>
      <c r="H2" s="96"/>
      <c r="I2" s="21"/>
    </row>
    <row r="3" spans="1:11" s="22" customFormat="1" ht="19.5" customHeight="1" x14ac:dyDescent="0.25">
      <c r="A3" s="97" t="s">
        <v>44</v>
      </c>
      <c r="B3" s="97"/>
      <c r="C3" s="97"/>
      <c r="D3" s="97"/>
      <c r="E3" s="97"/>
      <c r="F3" s="97"/>
      <c r="G3" s="97"/>
      <c r="H3" s="97"/>
      <c r="I3" s="21"/>
    </row>
    <row r="4" spans="1:11" s="24" customFormat="1" ht="39.950000000000003" customHeight="1" x14ac:dyDescent="0.25">
      <c r="A4" s="98" t="s">
        <v>45</v>
      </c>
      <c r="B4" s="100" t="s">
        <v>46</v>
      </c>
      <c r="C4" s="100" t="s">
        <v>47</v>
      </c>
      <c r="D4" s="100" t="s">
        <v>48</v>
      </c>
      <c r="E4" s="100" t="s">
        <v>49</v>
      </c>
      <c r="F4" s="102" t="s">
        <v>50</v>
      </c>
      <c r="G4" s="103"/>
      <c r="H4" s="103"/>
      <c r="I4" s="23"/>
      <c r="K4" s="25" t="s">
        <v>51</v>
      </c>
    </row>
    <row r="5" spans="1:11" s="24" customFormat="1" ht="39.950000000000003" customHeight="1" x14ac:dyDescent="0.25">
      <c r="A5" s="99"/>
      <c r="B5" s="101"/>
      <c r="C5" s="101"/>
      <c r="D5" s="101"/>
      <c r="E5" s="101"/>
      <c r="F5" s="26" t="s">
        <v>52</v>
      </c>
      <c r="G5" s="27" t="s">
        <v>53</v>
      </c>
      <c r="H5" s="28" t="s">
        <v>54</v>
      </c>
      <c r="I5" s="23"/>
    </row>
    <row r="6" spans="1:11" s="34" customFormat="1" ht="39.950000000000003" customHeight="1" x14ac:dyDescent="0.25">
      <c r="A6" s="29" t="s">
        <v>55</v>
      </c>
      <c r="B6" s="30"/>
      <c r="C6" s="31">
        <f>SUM(C7:C10)</f>
        <v>22</v>
      </c>
      <c r="D6" s="31">
        <f>SUM(D7:D10)</f>
        <v>136</v>
      </c>
      <c r="E6" s="31">
        <f>SUM(E7:E10)</f>
        <v>3084</v>
      </c>
      <c r="F6" s="31">
        <f>SUM(G6:H6)</f>
        <v>13009</v>
      </c>
      <c r="G6" s="31">
        <f>SUM(G7:G10)</f>
        <v>7395</v>
      </c>
      <c r="H6" s="32">
        <f>SUM(H7:H10)</f>
        <v>5614</v>
      </c>
      <c r="I6" s="33"/>
    </row>
    <row r="7" spans="1:11" s="34" customFormat="1" ht="39.950000000000003" customHeight="1" x14ac:dyDescent="0.25">
      <c r="A7" s="35" t="s">
        <v>56</v>
      </c>
      <c r="B7" s="36" t="s">
        <v>57</v>
      </c>
      <c r="C7" s="37">
        <v>9</v>
      </c>
      <c r="D7" s="37">
        <v>75</v>
      </c>
      <c r="E7" s="37">
        <v>1787</v>
      </c>
      <c r="F7" s="37">
        <f>G7+H7</f>
        <v>7592</v>
      </c>
      <c r="G7" s="37">
        <v>4229</v>
      </c>
      <c r="H7" s="37">
        <v>3363</v>
      </c>
      <c r="I7" s="33"/>
    </row>
    <row r="8" spans="1:11" s="34" customFormat="1" ht="39.950000000000003" customHeight="1" x14ac:dyDescent="0.25">
      <c r="A8" s="35" t="s">
        <v>58</v>
      </c>
      <c r="B8" s="33" t="s">
        <v>59</v>
      </c>
      <c r="C8" s="37">
        <v>6</v>
      </c>
      <c r="D8" s="37">
        <v>27</v>
      </c>
      <c r="E8" s="37">
        <v>652</v>
      </c>
      <c r="F8" s="37">
        <f>G8+H8</f>
        <v>2444</v>
      </c>
      <c r="G8" s="37">
        <v>1369</v>
      </c>
      <c r="H8" s="37">
        <v>1075</v>
      </c>
      <c r="I8" s="33"/>
    </row>
    <row r="9" spans="1:11" s="34" customFormat="1" ht="39.950000000000003" customHeight="1" x14ac:dyDescent="0.25">
      <c r="A9" s="35" t="s">
        <v>60</v>
      </c>
      <c r="B9" s="33" t="s">
        <v>61</v>
      </c>
      <c r="C9" s="37">
        <v>5</v>
      </c>
      <c r="D9" s="37">
        <v>21</v>
      </c>
      <c r="E9" s="37">
        <v>303</v>
      </c>
      <c r="F9" s="37">
        <f>G9+H9</f>
        <v>1615</v>
      </c>
      <c r="G9" s="37">
        <v>988</v>
      </c>
      <c r="H9" s="37">
        <v>627</v>
      </c>
      <c r="I9" s="33"/>
    </row>
    <row r="10" spans="1:11" s="34" customFormat="1" ht="39.950000000000003" customHeight="1" x14ac:dyDescent="0.25">
      <c r="A10" s="38" t="s">
        <v>62</v>
      </c>
      <c r="B10" s="39" t="s">
        <v>63</v>
      </c>
      <c r="C10" s="40">
        <v>2</v>
      </c>
      <c r="D10" s="40">
        <v>13</v>
      </c>
      <c r="E10" s="40">
        <v>342</v>
      </c>
      <c r="F10" s="40">
        <f>G10+H10</f>
        <v>1358</v>
      </c>
      <c r="G10" s="40">
        <v>809</v>
      </c>
      <c r="H10" s="40">
        <v>549</v>
      </c>
      <c r="I10" s="33"/>
    </row>
    <row r="11" spans="1:11" s="34" customFormat="1" ht="19.5" customHeight="1" x14ac:dyDescent="0.25">
      <c r="A11" s="41" t="s">
        <v>64</v>
      </c>
      <c r="B11" s="33"/>
      <c r="C11" s="33"/>
      <c r="D11" s="33"/>
      <c r="E11" s="33"/>
      <c r="F11" s="33"/>
      <c r="G11" s="33"/>
      <c r="H11" s="33"/>
      <c r="I11" s="33"/>
    </row>
    <row r="12" spans="1:11" s="34" customFormat="1" ht="31.5" customHeight="1" x14ac:dyDescent="0.25">
      <c r="B12" s="33"/>
      <c r="C12" s="33"/>
      <c r="D12" s="33"/>
      <c r="E12" s="33"/>
      <c r="F12" s="33"/>
      <c r="G12" s="33"/>
      <c r="H12" s="33"/>
      <c r="I12" s="33"/>
    </row>
    <row r="13" spans="1:11" s="34" customFormat="1" ht="20.100000000000001" customHeight="1" x14ac:dyDescent="0.25">
      <c r="A13" s="90" t="s">
        <v>65</v>
      </c>
      <c r="B13" s="90"/>
      <c r="C13" s="90"/>
      <c r="D13" s="90"/>
      <c r="E13" s="90"/>
      <c r="F13" s="90"/>
      <c r="G13" s="90"/>
      <c r="H13" s="90"/>
      <c r="I13" s="33"/>
    </row>
    <row r="14" spans="1:11" s="34" customFormat="1" ht="20.100000000000001" customHeight="1" x14ac:dyDescent="0.25">
      <c r="A14" s="91" t="str">
        <f>[2]疆界!A2:G2</f>
        <v xml:space="preserve"> 中華民國   108  年1月份</v>
      </c>
      <c r="B14" s="91"/>
      <c r="C14" s="91"/>
      <c r="D14" s="91"/>
      <c r="E14" s="91"/>
      <c r="F14" s="91"/>
      <c r="G14" s="91"/>
      <c r="H14" s="92"/>
      <c r="I14" s="33"/>
    </row>
    <row r="15" spans="1:11" s="34" customFormat="1" ht="11.25" customHeight="1" x14ac:dyDescent="0.25">
      <c r="A15" s="42"/>
      <c r="B15" s="42"/>
      <c r="C15" s="42"/>
      <c r="D15" s="42"/>
      <c r="E15" s="42"/>
      <c r="F15" s="42"/>
      <c r="G15" s="42"/>
      <c r="H15" s="43"/>
      <c r="I15" s="33"/>
    </row>
    <row r="16" spans="1:11" s="34" customFormat="1" ht="62.25" customHeight="1" x14ac:dyDescent="0.25">
      <c r="A16" s="44" t="s">
        <v>66</v>
      </c>
      <c r="B16" s="45" t="s">
        <v>67</v>
      </c>
      <c r="C16" s="93" t="s">
        <v>68</v>
      </c>
      <c r="D16" s="94"/>
      <c r="E16" s="26" t="s">
        <v>69</v>
      </c>
      <c r="F16" s="26" t="s">
        <v>70</v>
      </c>
      <c r="G16" s="47" t="s">
        <v>71</v>
      </c>
      <c r="H16" s="28" t="s">
        <v>72</v>
      </c>
      <c r="I16" s="33"/>
    </row>
    <row r="17" spans="1:9" s="34" customFormat="1" ht="39.950000000000003" customHeight="1" x14ac:dyDescent="0.25">
      <c r="A17" s="48" t="s">
        <v>73</v>
      </c>
      <c r="B17" s="49">
        <f>SUM(B18:B21)</f>
        <v>28.8</v>
      </c>
      <c r="C17" s="87">
        <f>F6</f>
        <v>13009</v>
      </c>
      <c r="D17" s="88"/>
      <c r="E17" s="32">
        <f>C17/C6</f>
        <v>591.31818181818187</v>
      </c>
      <c r="F17" s="37">
        <f>C17/B17</f>
        <v>451.70138888888886</v>
      </c>
      <c r="G17" s="50">
        <f>C17/E6</f>
        <v>4.2182230869001298</v>
      </c>
      <c r="H17" s="37">
        <f>G6/H6*100</f>
        <v>131.72426077662988</v>
      </c>
      <c r="I17" s="33"/>
    </row>
    <row r="18" spans="1:9" s="34" customFormat="1" ht="39.950000000000003" customHeight="1" x14ac:dyDescent="0.25">
      <c r="A18" s="35" t="s">
        <v>74</v>
      </c>
      <c r="B18" s="51">
        <v>10.43</v>
      </c>
      <c r="C18" s="87">
        <f>F7</f>
        <v>7592</v>
      </c>
      <c r="D18" s="88"/>
      <c r="E18" s="37">
        <f>C18/C7</f>
        <v>843.55555555555554</v>
      </c>
      <c r="F18" s="37">
        <f>C18/B18</f>
        <v>727.90028763183125</v>
      </c>
      <c r="G18" s="50">
        <f>C18/E7</f>
        <v>4.2484611080022381</v>
      </c>
      <c r="H18" s="37">
        <f>G7/H7*100</f>
        <v>125.75081772227179</v>
      </c>
      <c r="I18" s="33"/>
    </row>
    <row r="19" spans="1:9" s="34" customFormat="1" ht="39.950000000000003" customHeight="1" x14ac:dyDescent="0.25">
      <c r="A19" s="35" t="s">
        <v>75</v>
      </c>
      <c r="B19" s="51">
        <v>8.66</v>
      </c>
      <c r="C19" s="87">
        <f>F8</f>
        <v>2444</v>
      </c>
      <c r="D19" s="88"/>
      <c r="E19" s="37">
        <f>C19/C8</f>
        <v>407.33333333333331</v>
      </c>
      <c r="F19" s="37">
        <f>C19/B19</f>
        <v>282.21709006928404</v>
      </c>
      <c r="G19" s="50">
        <f>C19/E8</f>
        <v>3.7484662576687118</v>
      </c>
      <c r="H19" s="37">
        <f>G8/H8*100</f>
        <v>127.34883720930232</v>
      </c>
      <c r="I19" s="33"/>
    </row>
    <row r="20" spans="1:9" s="34" customFormat="1" ht="39.950000000000003" customHeight="1" x14ac:dyDescent="0.25">
      <c r="A20" s="35" t="s">
        <v>76</v>
      </c>
      <c r="B20" s="51">
        <v>5</v>
      </c>
      <c r="C20" s="87">
        <f>F9</f>
        <v>1615</v>
      </c>
      <c r="D20" s="88"/>
      <c r="E20" s="37">
        <f>C20/C9</f>
        <v>323</v>
      </c>
      <c r="F20" s="37">
        <f>C20/B20</f>
        <v>323</v>
      </c>
      <c r="G20" s="50">
        <f>C20/E9</f>
        <v>5.33003300330033</v>
      </c>
      <c r="H20" s="37">
        <f>G9/H9*100</f>
        <v>157.57575757575756</v>
      </c>
      <c r="I20" s="33"/>
    </row>
    <row r="21" spans="1:9" s="34" customFormat="1" ht="39.950000000000003" customHeight="1" x14ac:dyDescent="0.25">
      <c r="A21" s="38" t="s">
        <v>77</v>
      </c>
      <c r="B21" s="52">
        <v>4.71</v>
      </c>
      <c r="C21" s="89">
        <f>F10</f>
        <v>1358</v>
      </c>
      <c r="D21" s="89"/>
      <c r="E21" s="40">
        <f>C21/C10</f>
        <v>679</v>
      </c>
      <c r="F21" s="40">
        <f>C21/B21</f>
        <v>288.32271762208069</v>
      </c>
      <c r="G21" s="53">
        <f>C21/E10</f>
        <v>3.9707602339181287</v>
      </c>
      <c r="H21" s="40">
        <f>G10/H10*100</f>
        <v>147.35883424408013</v>
      </c>
      <c r="I21" s="33"/>
    </row>
    <row r="22" spans="1:9" s="34" customFormat="1" ht="19.5" customHeight="1" x14ac:dyDescent="0.25">
      <c r="A22" s="41" t="s">
        <v>64</v>
      </c>
      <c r="B22" s="33"/>
      <c r="C22" s="33"/>
      <c r="D22" s="33"/>
      <c r="E22" s="33"/>
      <c r="F22" s="33"/>
      <c r="G22" s="33"/>
      <c r="H22" s="33"/>
      <c r="I22" s="33"/>
    </row>
    <row r="23" spans="1:9" s="34" customFormat="1" ht="15.95" customHeight="1" x14ac:dyDescent="0.25">
      <c r="B23" s="33"/>
      <c r="C23" s="33"/>
      <c r="D23" s="33"/>
      <c r="E23" s="33"/>
      <c r="F23" s="33"/>
      <c r="G23" s="33"/>
      <c r="H23" s="33"/>
      <c r="I23" s="33"/>
    </row>
    <row r="24" spans="1:9" s="34" customFormat="1" ht="15.95" customHeight="1" x14ac:dyDescent="0.25">
      <c r="B24" s="33"/>
      <c r="C24" s="33"/>
      <c r="D24" s="33"/>
      <c r="E24" s="33"/>
      <c r="F24" s="33"/>
      <c r="G24" s="33"/>
      <c r="H24" s="33"/>
      <c r="I24" s="33"/>
    </row>
    <row r="25" spans="1:9" s="34" customFormat="1" ht="15.95" customHeight="1" x14ac:dyDescent="0.25">
      <c r="B25" s="33"/>
      <c r="C25" s="33"/>
      <c r="D25" s="33"/>
      <c r="E25" s="33"/>
      <c r="F25" s="33"/>
      <c r="G25" s="33"/>
      <c r="H25" s="33"/>
      <c r="I25" s="33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C20:D20"/>
    <mergeCell ref="C21:D21"/>
    <mergeCell ref="A13:H13"/>
    <mergeCell ref="A14:H14"/>
    <mergeCell ref="C16:D16"/>
    <mergeCell ref="C17:D17"/>
    <mergeCell ref="C18:D18"/>
    <mergeCell ref="C19:D19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activeCell="I24" sqref="I24"/>
    </sheetView>
  </sheetViews>
  <sheetFormatPr defaultRowHeight="27.95" customHeight="1" x14ac:dyDescent="0.25"/>
  <cols>
    <col min="1" max="1" width="10.625" style="54" customWidth="1"/>
    <col min="2" max="2" width="12.75" style="55" customWidth="1"/>
    <col min="3" max="4" width="9.625" style="55" customWidth="1"/>
    <col min="5" max="8" width="10.625" style="55" customWidth="1"/>
    <col min="9" max="9" width="9.125" style="55" customWidth="1"/>
    <col min="10" max="256" width="9" style="54"/>
    <col min="257" max="257" width="10.625" style="54" customWidth="1"/>
    <col min="258" max="258" width="12.75" style="54" customWidth="1"/>
    <col min="259" max="260" width="9.625" style="54" customWidth="1"/>
    <col min="261" max="264" width="10.625" style="54" customWidth="1"/>
    <col min="265" max="265" width="9.125" style="54" customWidth="1"/>
    <col min="266" max="512" width="9" style="54"/>
    <col min="513" max="513" width="10.625" style="54" customWidth="1"/>
    <col min="514" max="514" width="12.75" style="54" customWidth="1"/>
    <col min="515" max="516" width="9.625" style="54" customWidth="1"/>
    <col min="517" max="520" width="10.625" style="54" customWidth="1"/>
    <col min="521" max="521" width="9.125" style="54" customWidth="1"/>
    <col min="522" max="768" width="9" style="54"/>
    <col min="769" max="769" width="10.625" style="54" customWidth="1"/>
    <col min="770" max="770" width="12.75" style="54" customWidth="1"/>
    <col min="771" max="772" width="9.625" style="54" customWidth="1"/>
    <col min="773" max="776" width="10.625" style="54" customWidth="1"/>
    <col min="777" max="777" width="9.125" style="54" customWidth="1"/>
    <col min="778" max="1024" width="9" style="54"/>
    <col min="1025" max="1025" width="10.625" style="54" customWidth="1"/>
    <col min="1026" max="1026" width="12.75" style="54" customWidth="1"/>
    <col min="1027" max="1028" width="9.625" style="54" customWidth="1"/>
    <col min="1029" max="1032" width="10.625" style="54" customWidth="1"/>
    <col min="1033" max="1033" width="9.125" style="54" customWidth="1"/>
    <col min="1034" max="1280" width="9" style="54"/>
    <col min="1281" max="1281" width="10.625" style="54" customWidth="1"/>
    <col min="1282" max="1282" width="12.75" style="54" customWidth="1"/>
    <col min="1283" max="1284" width="9.625" style="54" customWidth="1"/>
    <col min="1285" max="1288" width="10.625" style="54" customWidth="1"/>
    <col min="1289" max="1289" width="9.125" style="54" customWidth="1"/>
    <col min="1290" max="1536" width="9" style="54"/>
    <col min="1537" max="1537" width="10.625" style="54" customWidth="1"/>
    <col min="1538" max="1538" width="12.75" style="54" customWidth="1"/>
    <col min="1539" max="1540" width="9.625" style="54" customWidth="1"/>
    <col min="1541" max="1544" width="10.625" style="54" customWidth="1"/>
    <col min="1545" max="1545" width="9.125" style="54" customWidth="1"/>
    <col min="1546" max="1792" width="9" style="54"/>
    <col min="1793" max="1793" width="10.625" style="54" customWidth="1"/>
    <col min="1794" max="1794" width="12.75" style="54" customWidth="1"/>
    <col min="1795" max="1796" width="9.625" style="54" customWidth="1"/>
    <col min="1797" max="1800" width="10.625" style="54" customWidth="1"/>
    <col min="1801" max="1801" width="9.125" style="54" customWidth="1"/>
    <col min="1802" max="2048" width="9" style="54"/>
    <col min="2049" max="2049" width="10.625" style="54" customWidth="1"/>
    <col min="2050" max="2050" width="12.75" style="54" customWidth="1"/>
    <col min="2051" max="2052" width="9.625" style="54" customWidth="1"/>
    <col min="2053" max="2056" width="10.625" style="54" customWidth="1"/>
    <col min="2057" max="2057" width="9.125" style="54" customWidth="1"/>
    <col min="2058" max="2304" width="9" style="54"/>
    <col min="2305" max="2305" width="10.625" style="54" customWidth="1"/>
    <col min="2306" max="2306" width="12.75" style="54" customWidth="1"/>
    <col min="2307" max="2308" width="9.625" style="54" customWidth="1"/>
    <col min="2309" max="2312" width="10.625" style="54" customWidth="1"/>
    <col min="2313" max="2313" width="9.125" style="54" customWidth="1"/>
    <col min="2314" max="2560" width="9" style="54"/>
    <col min="2561" max="2561" width="10.625" style="54" customWidth="1"/>
    <col min="2562" max="2562" width="12.75" style="54" customWidth="1"/>
    <col min="2563" max="2564" width="9.625" style="54" customWidth="1"/>
    <col min="2565" max="2568" width="10.625" style="54" customWidth="1"/>
    <col min="2569" max="2569" width="9.125" style="54" customWidth="1"/>
    <col min="2570" max="2816" width="9" style="54"/>
    <col min="2817" max="2817" width="10.625" style="54" customWidth="1"/>
    <col min="2818" max="2818" width="12.75" style="54" customWidth="1"/>
    <col min="2819" max="2820" width="9.625" style="54" customWidth="1"/>
    <col min="2821" max="2824" width="10.625" style="54" customWidth="1"/>
    <col min="2825" max="2825" width="9.125" style="54" customWidth="1"/>
    <col min="2826" max="3072" width="9" style="54"/>
    <col min="3073" max="3073" width="10.625" style="54" customWidth="1"/>
    <col min="3074" max="3074" width="12.75" style="54" customWidth="1"/>
    <col min="3075" max="3076" width="9.625" style="54" customWidth="1"/>
    <col min="3077" max="3080" width="10.625" style="54" customWidth="1"/>
    <col min="3081" max="3081" width="9.125" style="54" customWidth="1"/>
    <col min="3082" max="3328" width="9" style="54"/>
    <col min="3329" max="3329" width="10.625" style="54" customWidth="1"/>
    <col min="3330" max="3330" width="12.75" style="54" customWidth="1"/>
    <col min="3331" max="3332" width="9.625" style="54" customWidth="1"/>
    <col min="3333" max="3336" width="10.625" style="54" customWidth="1"/>
    <col min="3337" max="3337" width="9.125" style="54" customWidth="1"/>
    <col min="3338" max="3584" width="9" style="54"/>
    <col min="3585" max="3585" width="10.625" style="54" customWidth="1"/>
    <col min="3586" max="3586" width="12.75" style="54" customWidth="1"/>
    <col min="3587" max="3588" width="9.625" style="54" customWidth="1"/>
    <col min="3589" max="3592" width="10.625" style="54" customWidth="1"/>
    <col min="3593" max="3593" width="9.125" style="54" customWidth="1"/>
    <col min="3594" max="3840" width="9" style="54"/>
    <col min="3841" max="3841" width="10.625" style="54" customWidth="1"/>
    <col min="3842" max="3842" width="12.75" style="54" customWidth="1"/>
    <col min="3843" max="3844" width="9.625" style="54" customWidth="1"/>
    <col min="3845" max="3848" width="10.625" style="54" customWidth="1"/>
    <col min="3849" max="3849" width="9.125" style="54" customWidth="1"/>
    <col min="3850" max="4096" width="9" style="54"/>
    <col min="4097" max="4097" width="10.625" style="54" customWidth="1"/>
    <col min="4098" max="4098" width="12.75" style="54" customWidth="1"/>
    <col min="4099" max="4100" width="9.625" style="54" customWidth="1"/>
    <col min="4101" max="4104" width="10.625" style="54" customWidth="1"/>
    <col min="4105" max="4105" width="9.125" style="54" customWidth="1"/>
    <col min="4106" max="4352" width="9" style="54"/>
    <col min="4353" max="4353" width="10.625" style="54" customWidth="1"/>
    <col min="4354" max="4354" width="12.75" style="54" customWidth="1"/>
    <col min="4355" max="4356" width="9.625" style="54" customWidth="1"/>
    <col min="4357" max="4360" width="10.625" style="54" customWidth="1"/>
    <col min="4361" max="4361" width="9.125" style="54" customWidth="1"/>
    <col min="4362" max="4608" width="9" style="54"/>
    <col min="4609" max="4609" width="10.625" style="54" customWidth="1"/>
    <col min="4610" max="4610" width="12.75" style="54" customWidth="1"/>
    <col min="4611" max="4612" width="9.625" style="54" customWidth="1"/>
    <col min="4613" max="4616" width="10.625" style="54" customWidth="1"/>
    <col min="4617" max="4617" width="9.125" style="54" customWidth="1"/>
    <col min="4618" max="4864" width="9" style="54"/>
    <col min="4865" max="4865" width="10.625" style="54" customWidth="1"/>
    <col min="4866" max="4866" width="12.75" style="54" customWidth="1"/>
    <col min="4867" max="4868" width="9.625" style="54" customWidth="1"/>
    <col min="4869" max="4872" width="10.625" style="54" customWidth="1"/>
    <col min="4873" max="4873" width="9.125" style="54" customWidth="1"/>
    <col min="4874" max="5120" width="9" style="54"/>
    <col min="5121" max="5121" width="10.625" style="54" customWidth="1"/>
    <col min="5122" max="5122" width="12.75" style="54" customWidth="1"/>
    <col min="5123" max="5124" width="9.625" style="54" customWidth="1"/>
    <col min="5125" max="5128" width="10.625" style="54" customWidth="1"/>
    <col min="5129" max="5129" width="9.125" style="54" customWidth="1"/>
    <col min="5130" max="5376" width="9" style="54"/>
    <col min="5377" max="5377" width="10.625" style="54" customWidth="1"/>
    <col min="5378" max="5378" width="12.75" style="54" customWidth="1"/>
    <col min="5379" max="5380" width="9.625" style="54" customWidth="1"/>
    <col min="5381" max="5384" width="10.625" style="54" customWidth="1"/>
    <col min="5385" max="5385" width="9.125" style="54" customWidth="1"/>
    <col min="5386" max="5632" width="9" style="54"/>
    <col min="5633" max="5633" width="10.625" style="54" customWidth="1"/>
    <col min="5634" max="5634" width="12.75" style="54" customWidth="1"/>
    <col min="5635" max="5636" width="9.625" style="54" customWidth="1"/>
    <col min="5637" max="5640" width="10.625" style="54" customWidth="1"/>
    <col min="5641" max="5641" width="9.125" style="54" customWidth="1"/>
    <col min="5642" max="5888" width="9" style="54"/>
    <col min="5889" max="5889" width="10.625" style="54" customWidth="1"/>
    <col min="5890" max="5890" width="12.75" style="54" customWidth="1"/>
    <col min="5891" max="5892" width="9.625" style="54" customWidth="1"/>
    <col min="5893" max="5896" width="10.625" style="54" customWidth="1"/>
    <col min="5897" max="5897" width="9.125" style="54" customWidth="1"/>
    <col min="5898" max="6144" width="9" style="54"/>
    <col min="6145" max="6145" width="10.625" style="54" customWidth="1"/>
    <col min="6146" max="6146" width="12.75" style="54" customWidth="1"/>
    <col min="6147" max="6148" width="9.625" style="54" customWidth="1"/>
    <col min="6149" max="6152" width="10.625" style="54" customWidth="1"/>
    <col min="6153" max="6153" width="9.125" style="54" customWidth="1"/>
    <col min="6154" max="6400" width="9" style="54"/>
    <col min="6401" max="6401" width="10.625" style="54" customWidth="1"/>
    <col min="6402" max="6402" width="12.75" style="54" customWidth="1"/>
    <col min="6403" max="6404" width="9.625" style="54" customWidth="1"/>
    <col min="6405" max="6408" width="10.625" style="54" customWidth="1"/>
    <col min="6409" max="6409" width="9.125" style="54" customWidth="1"/>
    <col min="6410" max="6656" width="9" style="54"/>
    <col min="6657" max="6657" width="10.625" style="54" customWidth="1"/>
    <col min="6658" max="6658" width="12.75" style="54" customWidth="1"/>
    <col min="6659" max="6660" width="9.625" style="54" customWidth="1"/>
    <col min="6661" max="6664" width="10.625" style="54" customWidth="1"/>
    <col min="6665" max="6665" width="9.125" style="54" customWidth="1"/>
    <col min="6666" max="6912" width="9" style="54"/>
    <col min="6913" max="6913" width="10.625" style="54" customWidth="1"/>
    <col min="6914" max="6914" width="12.75" style="54" customWidth="1"/>
    <col min="6915" max="6916" width="9.625" style="54" customWidth="1"/>
    <col min="6917" max="6920" width="10.625" style="54" customWidth="1"/>
    <col min="6921" max="6921" width="9.125" style="54" customWidth="1"/>
    <col min="6922" max="7168" width="9" style="54"/>
    <col min="7169" max="7169" width="10.625" style="54" customWidth="1"/>
    <col min="7170" max="7170" width="12.75" style="54" customWidth="1"/>
    <col min="7171" max="7172" width="9.625" style="54" customWidth="1"/>
    <col min="7173" max="7176" width="10.625" style="54" customWidth="1"/>
    <col min="7177" max="7177" width="9.125" style="54" customWidth="1"/>
    <col min="7178" max="7424" width="9" style="54"/>
    <col min="7425" max="7425" width="10.625" style="54" customWidth="1"/>
    <col min="7426" max="7426" width="12.75" style="54" customWidth="1"/>
    <col min="7427" max="7428" width="9.625" style="54" customWidth="1"/>
    <col min="7429" max="7432" width="10.625" style="54" customWidth="1"/>
    <col min="7433" max="7433" width="9.125" style="54" customWidth="1"/>
    <col min="7434" max="7680" width="9" style="54"/>
    <col min="7681" max="7681" width="10.625" style="54" customWidth="1"/>
    <col min="7682" max="7682" width="12.75" style="54" customWidth="1"/>
    <col min="7683" max="7684" width="9.625" style="54" customWidth="1"/>
    <col min="7685" max="7688" width="10.625" style="54" customWidth="1"/>
    <col min="7689" max="7689" width="9.125" style="54" customWidth="1"/>
    <col min="7690" max="7936" width="9" style="54"/>
    <col min="7937" max="7937" width="10.625" style="54" customWidth="1"/>
    <col min="7938" max="7938" width="12.75" style="54" customWidth="1"/>
    <col min="7939" max="7940" width="9.625" style="54" customWidth="1"/>
    <col min="7941" max="7944" width="10.625" style="54" customWidth="1"/>
    <col min="7945" max="7945" width="9.125" style="54" customWidth="1"/>
    <col min="7946" max="8192" width="9" style="54"/>
    <col min="8193" max="8193" width="10.625" style="54" customWidth="1"/>
    <col min="8194" max="8194" width="12.75" style="54" customWidth="1"/>
    <col min="8195" max="8196" width="9.625" style="54" customWidth="1"/>
    <col min="8197" max="8200" width="10.625" style="54" customWidth="1"/>
    <col min="8201" max="8201" width="9.125" style="54" customWidth="1"/>
    <col min="8202" max="8448" width="9" style="54"/>
    <col min="8449" max="8449" width="10.625" style="54" customWidth="1"/>
    <col min="8450" max="8450" width="12.75" style="54" customWidth="1"/>
    <col min="8451" max="8452" width="9.625" style="54" customWidth="1"/>
    <col min="8453" max="8456" width="10.625" style="54" customWidth="1"/>
    <col min="8457" max="8457" width="9.125" style="54" customWidth="1"/>
    <col min="8458" max="8704" width="9" style="54"/>
    <col min="8705" max="8705" width="10.625" style="54" customWidth="1"/>
    <col min="8706" max="8706" width="12.75" style="54" customWidth="1"/>
    <col min="8707" max="8708" width="9.625" style="54" customWidth="1"/>
    <col min="8709" max="8712" width="10.625" style="54" customWidth="1"/>
    <col min="8713" max="8713" width="9.125" style="54" customWidth="1"/>
    <col min="8714" max="8960" width="9" style="54"/>
    <col min="8961" max="8961" width="10.625" style="54" customWidth="1"/>
    <col min="8962" max="8962" width="12.75" style="54" customWidth="1"/>
    <col min="8963" max="8964" width="9.625" style="54" customWidth="1"/>
    <col min="8965" max="8968" width="10.625" style="54" customWidth="1"/>
    <col min="8969" max="8969" width="9.125" style="54" customWidth="1"/>
    <col min="8970" max="9216" width="9" style="54"/>
    <col min="9217" max="9217" width="10.625" style="54" customWidth="1"/>
    <col min="9218" max="9218" width="12.75" style="54" customWidth="1"/>
    <col min="9219" max="9220" width="9.625" style="54" customWidth="1"/>
    <col min="9221" max="9224" width="10.625" style="54" customWidth="1"/>
    <col min="9225" max="9225" width="9.125" style="54" customWidth="1"/>
    <col min="9226" max="9472" width="9" style="54"/>
    <col min="9473" max="9473" width="10.625" style="54" customWidth="1"/>
    <col min="9474" max="9474" width="12.75" style="54" customWidth="1"/>
    <col min="9475" max="9476" width="9.625" style="54" customWidth="1"/>
    <col min="9477" max="9480" width="10.625" style="54" customWidth="1"/>
    <col min="9481" max="9481" width="9.125" style="54" customWidth="1"/>
    <col min="9482" max="9728" width="9" style="54"/>
    <col min="9729" max="9729" width="10.625" style="54" customWidth="1"/>
    <col min="9730" max="9730" width="12.75" style="54" customWidth="1"/>
    <col min="9731" max="9732" width="9.625" style="54" customWidth="1"/>
    <col min="9733" max="9736" width="10.625" style="54" customWidth="1"/>
    <col min="9737" max="9737" width="9.125" style="54" customWidth="1"/>
    <col min="9738" max="9984" width="9" style="54"/>
    <col min="9985" max="9985" width="10.625" style="54" customWidth="1"/>
    <col min="9986" max="9986" width="12.75" style="54" customWidth="1"/>
    <col min="9987" max="9988" width="9.625" style="54" customWidth="1"/>
    <col min="9989" max="9992" width="10.625" style="54" customWidth="1"/>
    <col min="9993" max="9993" width="9.125" style="54" customWidth="1"/>
    <col min="9994" max="10240" width="9" style="54"/>
    <col min="10241" max="10241" width="10.625" style="54" customWidth="1"/>
    <col min="10242" max="10242" width="12.75" style="54" customWidth="1"/>
    <col min="10243" max="10244" width="9.625" style="54" customWidth="1"/>
    <col min="10245" max="10248" width="10.625" style="54" customWidth="1"/>
    <col min="10249" max="10249" width="9.125" style="54" customWidth="1"/>
    <col min="10250" max="10496" width="9" style="54"/>
    <col min="10497" max="10497" width="10.625" style="54" customWidth="1"/>
    <col min="10498" max="10498" width="12.75" style="54" customWidth="1"/>
    <col min="10499" max="10500" width="9.625" style="54" customWidth="1"/>
    <col min="10501" max="10504" width="10.625" style="54" customWidth="1"/>
    <col min="10505" max="10505" width="9.125" style="54" customWidth="1"/>
    <col min="10506" max="10752" width="9" style="54"/>
    <col min="10753" max="10753" width="10.625" style="54" customWidth="1"/>
    <col min="10754" max="10754" width="12.75" style="54" customWidth="1"/>
    <col min="10755" max="10756" width="9.625" style="54" customWidth="1"/>
    <col min="10757" max="10760" width="10.625" style="54" customWidth="1"/>
    <col min="10761" max="10761" width="9.125" style="54" customWidth="1"/>
    <col min="10762" max="11008" width="9" style="54"/>
    <col min="11009" max="11009" width="10.625" style="54" customWidth="1"/>
    <col min="11010" max="11010" width="12.75" style="54" customWidth="1"/>
    <col min="11011" max="11012" width="9.625" style="54" customWidth="1"/>
    <col min="11013" max="11016" width="10.625" style="54" customWidth="1"/>
    <col min="11017" max="11017" width="9.125" style="54" customWidth="1"/>
    <col min="11018" max="11264" width="9" style="54"/>
    <col min="11265" max="11265" width="10.625" style="54" customWidth="1"/>
    <col min="11266" max="11266" width="12.75" style="54" customWidth="1"/>
    <col min="11267" max="11268" width="9.625" style="54" customWidth="1"/>
    <col min="11269" max="11272" width="10.625" style="54" customWidth="1"/>
    <col min="11273" max="11273" width="9.125" style="54" customWidth="1"/>
    <col min="11274" max="11520" width="9" style="54"/>
    <col min="11521" max="11521" width="10.625" style="54" customWidth="1"/>
    <col min="11522" max="11522" width="12.75" style="54" customWidth="1"/>
    <col min="11523" max="11524" width="9.625" style="54" customWidth="1"/>
    <col min="11525" max="11528" width="10.625" style="54" customWidth="1"/>
    <col min="11529" max="11529" width="9.125" style="54" customWidth="1"/>
    <col min="11530" max="11776" width="9" style="54"/>
    <col min="11777" max="11777" width="10.625" style="54" customWidth="1"/>
    <col min="11778" max="11778" width="12.75" style="54" customWidth="1"/>
    <col min="11779" max="11780" width="9.625" style="54" customWidth="1"/>
    <col min="11781" max="11784" width="10.625" style="54" customWidth="1"/>
    <col min="11785" max="11785" width="9.125" style="54" customWidth="1"/>
    <col min="11786" max="12032" width="9" style="54"/>
    <col min="12033" max="12033" width="10.625" style="54" customWidth="1"/>
    <col min="12034" max="12034" width="12.75" style="54" customWidth="1"/>
    <col min="12035" max="12036" width="9.625" style="54" customWidth="1"/>
    <col min="12037" max="12040" width="10.625" style="54" customWidth="1"/>
    <col min="12041" max="12041" width="9.125" style="54" customWidth="1"/>
    <col min="12042" max="12288" width="9" style="54"/>
    <col min="12289" max="12289" width="10.625" style="54" customWidth="1"/>
    <col min="12290" max="12290" width="12.75" style="54" customWidth="1"/>
    <col min="12291" max="12292" width="9.625" style="54" customWidth="1"/>
    <col min="12293" max="12296" width="10.625" style="54" customWidth="1"/>
    <col min="12297" max="12297" width="9.125" style="54" customWidth="1"/>
    <col min="12298" max="12544" width="9" style="54"/>
    <col min="12545" max="12545" width="10.625" style="54" customWidth="1"/>
    <col min="12546" max="12546" width="12.75" style="54" customWidth="1"/>
    <col min="12547" max="12548" width="9.625" style="54" customWidth="1"/>
    <col min="12549" max="12552" width="10.625" style="54" customWidth="1"/>
    <col min="12553" max="12553" width="9.125" style="54" customWidth="1"/>
    <col min="12554" max="12800" width="9" style="54"/>
    <col min="12801" max="12801" width="10.625" style="54" customWidth="1"/>
    <col min="12802" max="12802" width="12.75" style="54" customWidth="1"/>
    <col min="12803" max="12804" width="9.625" style="54" customWidth="1"/>
    <col min="12805" max="12808" width="10.625" style="54" customWidth="1"/>
    <col min="12809" max="12809" width="9.125" style="54" customWidth="1"/>
    <col min="12810" max="13056" width="9" style="54"/>
    <col min="13057" max="13057" width="10.625" style="54" customWidth="1"/>
    <col min="13058" max="13058" width="12.75" style="54" customWidth="1"/>
    <col min="13059" max="13060" width="9.625" style="54" customWidth="1"/>
    <col min="13061" max="13064" width="10.625" style="54" customWidth="1"/>
    <col min="13065" max="13065" width="9.125" style="54" customWidth="1"/>
    <col min="13066" max="13312" width="9" style="54"/>
    <col min="13313" max="13313" width="10.625" style="54" customWidth="1"/>
    <col min="13314" max="13314" width="12.75" style="54" customWidth="1"/>
    <col min="13315" max="13316" width="9.625" style="54" customWidth="1"/>
    <col min="13317" max="13320" width="10.625" style="54" customWidth="1"/>
    <col min="13321" max="13321" width="9.125" style="54" customWidth="1"/>
    <col min="13322" max="13568" width="9" style="54"/>
    <col min="13569" max="13569" width="10.625" style="54" customWidth="1"/>
    <col min="13570" max="13570" width="12.75" style="54" customWidth="1"/>
    <col min="13571" max="13572" width="9.625" style="54" customWidth="1"/>
    <col min="13573" max="13576" width="10.625" style="54" customWidth="1"/>
    <col min="13577" max="13577" width="9.125" style="54" customWidth="1"/>
    <col min="13578" max="13824" width="9" style="54"/>
    <col min="13825" max="13825" width="10.625" style="54" customWidth="1"/>
    <col min="13826" max="13826" width="12.75" style="54" customWidth="1"/>
    <col min="13827" max="13828" width="9.625" style="54" customWidth="1"/>
    <col min="13829" max="13832" width="10.625" style="54" customWidth="1"/>
    <col min="13833" max="13833" width="9.125" style="54" customWidth="1"/>
    <col min="13834" max="14080" width="9" style="54"/>
    <col min="14081" max="14081" width="10.625" style="54" customWidth="1"/>
    <col min="14082" max="14082" width="12.75" style="54" customWidth="1"/>
    <col min="14083" max="14084" width="9.625" style="54" customWidth="1"/>
    <col min="14085" max="14088" width="10.625" style="54" customWidth="1"/>
    <col min="14089" max="14089" width="9.125" style="54" customWidth="1"/>
    <col min="14090" max="14336" width="9" style="54"/>
    <col min="14337" max="14337" width="10.625" style="54" customWidth="1"/>
    <col min="14338" max="14338" width="12.75" style="54" customWidth="1"/>
    <col min="14339" max="14340" width="9.625" style="54" customWidth="1"/>
    <col min="14341" max="14344" width="10.625" style="54" customWidth="1"/>
    <col min="14345" max="14345" width="9.125" style="54" customWidth="1"/>
    <col min="14346" max="14592" width="9" style="54"/>
    <col min="14593" max="14593" width="10.625" style="54" customWidth="1"/>
    <col min="14594" max="14594" width="12.75" style="54" customWidth="1"/>
    <col min="14595" max="14596" width="9.625" style="54" customWidth="1"/>
    <col min="14597" max="14600" width="10.625" style="54" customWidth="1"/>
    <col min="14601" max="14601" width="9.125" style="54" customWidth="1"/>
    <col min="14602" max="14848" width="9" style="54"/>
    <col min="14849" max="14849" width="10.625" style="54" customWidth="1"/>
    <col min="14850" max="14850" width="12.75" style="54" customWidth="1"/>
    <col min="14851" max="14852" width="9.625" style="54" customWidth="1"/>
    <col min="14853" max="14856" width="10.625" style="54" customWidth="1"/>
    <col min="14857" max="14857" width="9.125" style="54" customWidth="1"/>
    <col min="14858" max="15104" width="9" style="54"/>
    <col min="15105" max="15105" width="10.625" style="54" customWidth="1"/>
    <col min="15106" max="15106" width="12.75" style="54" customWidth="1"/>
    <col min="15107" max="15108" width="9.625" style="54" customWidth="1"/>
    <col min="15109" max="15112" width="10.625" style="54" customWidth="1"/>
    <col min="15113" max="15113" width="9.125" style="54" customWidth="1"/>
    <col min="15114" max="15360" width="9" style="54"/>
    <col min="15361" max="15361" width="10.625" style="54" customWidth="1"/>
    <col min="15362" max="15362" width="12.75" style="54" customWidth="1"/>
    <col min="15363" max="15364" width="9.625" style="54" customWidth="1"/>
    <col min="15365" max="15368" width="10.625" style="54" customWidth="1"/>
    <col min="15369" max="15369" width="9.125" style="54" customWidth="1"/>
    <col min="15370" max="15616" width="9" style="54"/>
    <col min="15617" max="15617" width="10.625" style="54" customWidth="1"/>
    <col min="15618" max="15618" width="12.75" style="54" customWidth="1"/>
    <col min="15619" max="15620" width="9.625" style="54" customWidth="1"/>
    <col min="15621" max="15624" width="10.625" style="54" customWidth="1"/>
    <col min="15625" max="15625" width="9.125" style="54" customWidth="1"/>
    <col min="15626" max="15872" width="9" style="54"/>
    <col min="15873" max="15873" width="10.625" style="54" customWidth="1"/>
    <col min="15874" max="15874" width="12.75" style="54" customWidth="1"/>
    <col min="15875" max="15876" width="9.625" style="54" customWidth="1"/>
    <col min="15877" max="15880" width="10.625" style="54" customWidth="1"/>
    <col min="15881" max="15881" width="9.125" style="54" customWidth="1"/>
    <col min="15882" max="16128" width="9" style="54"/>
    <col min="16129" max="16129" width="10.625" style="54" customWidth="1"/>
    <col min="16130" max="16130" width="12.75" style="54" customWidth="1"/>
    <col min="16131" max="16132" width="9.625" style="54" customWidth="1"/>
    <col min="16133" max="16136" width="10.625" style="54" customWidth="1"/>
    <col min="16137" max="16137" width="9.125" style="54" customWidth="1"/>
    <col min="16138" max="16384" width="9" style="54"/>
  </cols>
  <sheetData>
    <row r="1" spans="1:11" s="22" customFormat="1" ht="20.100000000000001" customHeight="1" x14ac:dyDescent="0.25">
      <c r="A1" s="90" t="s">
        <v>102</v>
      </c>
      <c r="B1" s="90"/>
      <c r="C1" s="90"/>
      <c r="D1" s="90"/>
      <c r="E1" s="90"/>
      <c r="F1" s="90"/>
      <c r="G1" s="90"/>
      <c r="H1" s="90"/>
      <c r="I1" s="21"/>
    </row>
    <row r="2" spans="1:11" s="22" customFormat="1" ht="20.100000000000001" customHeight="1" x14ac:dyDescent="0.25">
      <c r="A2" s="95" t="str">
        <f>[3]疆界!A2:G2</f>
        <v xml:space="preserve"> 中華民國   108  年2月份</v>
      </c>
      <c r="B2" s="96"/>
      <c r="C2" s="96"/>
      <c r="D2" s="96"/>
      <c r="E2" s="96"/>
      <c r="F2" s="96"/>
      <c r="G2" s="96"/>
      <c r="H2" s="96"/>
      <c r="I2" s="21"/>
    </row>
    <row r="3" spans="1:11" s="22" customFormat="1" ht="19.5" customHeight="1" x14ac:dyDescent="0.25">
      <c r="A3" s="97" t="s">
        <v>103</v>
      </c>
      <c r="B3" s="97"/>
      <c r="C3" s="97"/>
      <c r="D3" s="97"/>
      <c r="E3" s="97"/>
      <c r="F3" s="97"/>
      <c r="G3" s="97"/>
      <c r="H3" s="97"/>
      <c r="I3" s="21"/>
    </row>
    <row r="4" spans="1:11" s="24" customFormat="1" ht="39.950000000000003" customHeight="1" x14ac:dyDescent="0.25">
      <c r="A4" s="98" t="s">
        <v>104</v>
      </c>
      <c r="B4" s="100" t="s">
        <v>105</v>
      </c>
      <c r="C4" s="100" t="s">
        <v>47</v>
      </c>
      <c r="D4" s="100" t="s">
        <v>106</v>
      </c>
      <c r="E4" s="100" t="s">
        <v>107</v>
      </c>
      <c r="F4" s="102" t="s">
        <v>108</v>
      </c>
      <c r="G4" s="103"/>
      <c r="H4" s="103"/>
      <c r="I4" s="23"/>
      <c r="K4" s="25" t="s">
        <v>109</v>
      </c>
    </row>
    <row r="5" spans="1:11" s="24" customFormat="1" ht="39.950000000000003" customHeight="1" x14ac:dyDescent="0.25">
      <c r="A5" s="99"/>
      <c r="B5" s="101"/>
      <c r="C5" s="101"/>
      <c r="D5" s="101"/>
      <c r="E5" s="101"/>
      <c r="F5" s="26" t="s">
        <v>110</v>
      </c>
      <c r="G5" s="27" t="s">
        <v>53</v>
      </c>
      <c r="H5" s="28" t="s">
        <v>54</v>
      </c>
      <c r="I5" s="23"/>
    </row>
    <row r="6" spans="1:11" s="34" customFormat="1" ht="39.950000000000003" customHeight="1" x14ac:dyDescent="0.25">
      <c r="A6" s="29" t="s">
        <v>111</v>
      </c>
      <c r="B6" s="30"/>
      <c r="C6" s="31">
        <f>SUM(C7:C10)</f>
        <v>22</v>
      </c>
      <c r="D6" s="31">
        <f>SUM(D7:D10)</f>
        <v>136</v>
      </c>
      <c r="E6" s="31">
        <f>SUM(E7:E10)</f>
        <v>3097</v>
      </c>
      <c r="F6" s="31">
        <f>SUM(G6:H6)</f>
        <v>13073</v>
      </c>
      <c r="G6" s="31">
        <f>SUM(G7:G10)</f>
        <v>7467</v>
      </c>
      <c r="H6" s="32">
        <f>SUM(H7:H10)</f>
        <v>5606</v>
      </c>
      <c r="I6" s="33"/>
    </row>
    <row r="7" spans="1:11" s="34" customFormat="1" ht="39.950000000000003" customHeight="1" x14ac:dyDescent="0.25">
      <c r="A7" s="35" t="s">
        <v>88</v>
      </c>
      <c r="B7" s="36" t="s">
        <v>89</v>
      </c>
      <c r="C7" s="37">
        <v>9</v>
      </c>
      <c r="D7" s="37">
        <v>75</v>
      </c>
      <c r="E7" s="37">
        <v>1788</v>
      </c>
      <c r="F7" s="37">
        <f>G7+H7</f>
        <v>7644</v>
      </c>
      <c r="G7" s="37">
        <v>4291</v>
      </c>
      <c r="H7" s="37">
        <v>3353</v>
      </c>
      <c r="I7" s="33"/>
    </row>
    <row r="8" spans="1:11" s="34" customFormat="1" ht="39.950000000000003" customHeight="1" x14ac:dyDescent="0.25">
      <c r="A8" s="35" t="s">
        <v>90</v>
      </c>
      <c r="B8" s="33" t="s">
        <v>91</v>
      </c>
      <c r="C8" s="37">
        <v>6</v>
      </c>
      <c r="D8" s="37">
        <v>27</v>
      </c>
      <c r="E8" s="37">
        <v>663</v>
      </c>
      <c r="F8" s="37">
        <f>G8+H8</f>
        <v>2458</v>
      </c>
      <c r="G8" s="37">
        <v>1378</v>
      </c>
      <c r="H8" s="37">
        <v>1080</v>
      </c>
      <c r="I8" s="33"/>
    </row>
    <row r="9" spans="1:11" s="34" customFormat="1" ht="39.950000000000003" customHeight="1" x14ac:dyDescent="0.25">
      <c r="A9" s="35" t="s">
        <v>92</v>
      </c>
      <c r="B9" s="33" t="s">
        <v>93</v>
      </c>
      <c r="C9" s="37">
        <v>5</v>
      </c>
      <c r="D9" s="37">
        <v>21</v>
      </c>
      <c r="E9" s="37">
        <v>303</v>
      </c>
      <c r="F9" s="37">
        <f>G9+H9</f>
        <v>1612</v>
      </c>
      <c r="G9" s="37">
        <v>984</v>
      </c>
      <c r="H9" s="37">
        <v>628</v>
      </c>
      <c r="I9" s="33"/>
    </row>
    <row r="10" spans="1:11" s="34" customFormat="1" ht="39.950000000000003" customHeight="1" x14ac:dyDescent="0.25">
      <c r="A10" s="38" t="s">
        <v>94</v>
      </c>
      <c r="B10" s="39" t="s">
        <v>95</v>
      </c>
      <c r="C10" s="40">
        <v>2</v>
      </c>
      <c r="D10" s="40">
        <v>13</v>
      </c>
      <c r="E10" s="40">
        <v>343</v>
      </c>
      <c r="F10" s="40">
        <f>G10+H10</f>
        <v>1359</v>
      </c>
      <c r="G10" s="40">
        <v>814</v>
      </c>
      <c r="H10" s="40">
        <v>545</v>
      </c>
      <c r="I10" s="33"/>
    </row>
    <row r="11" spans="1:11" s="34" customFormat="1" ht="19.5" customHeight="1" x14ac:dyDescent="0.25">
      <c r="A11" s="41" t="s">
        <v>96</v>
      </c>
      <c r="B11" s="33"/>
      <c r="C11" s="33"/>
      <c r="D11" s="33"/>
      <c r="E11" s="33"/>
      <c r="F11" s="33"/>
      <c r="G11" s="33"/>
      <c r="H11" s="33"/>
      <c r="I11" s="33"/>
    </row>
    <row r="12" spans="1:11" s="34" customFormat="1" ht="31.5" customHeight="1" x14ac:dyDescent="0.25">
      <c r="B12" s="33"/>
      <c r="C12" s="33"/>
      <c r="D12" s="33"/>
      <c r="E12" s="33"/>
      <c r="F12" s="33"/>
      <c r="G12" s="33"/>
      <c r="H12" s="33"/>
      <c r="I12" s="33"/>
    </row>
    <row r="13" spans="1:11" s="34" customFormat="1" ht="20.100000000000001" customHeight="1" x14ac:dyDescent="0.25">
      <c r="A13" s="90" t="s">
        <v>97</v>
      </c>
      <c r="B13" s="90"/>
      <c r="C13" s="90"/>
      <c r="D13" s="90"/>
      <c r="E13" s="90"/>
      <c r="F13" s="90"/>
      <c r="G13" s="90"/>
      <c r="H13" s="90"/>
      <c r="I13" s="33"/>
    </row>
    <row r="14" spans="1:11" s="34" customFormat="1" ht="20.100000000000001" customHeight="1" x14ac:dyDescent="0.25">
      <c r="A14" s="91" t="str">
        <f>[3]疆界!A2:G2</f>
        <v xml:space="preserve"> 中華民國   108  年2月份</v>
      </c>
      <c r="B14" s="91"/>
      <c r="C14" s="91"/>
      <c r="D14" s="91"/>
      <c r="E14" s="91"/>
      <c r="F14" s="91"/>
      <c r="G14" s="91"/>
      <c r="H14" s="92"/>
      <c r="I14" s="33"/>
    </row>
    <row r="15" spans="1:11" s="34" customFormat="1" ht="11.25" customHeight="1" x14ac:dyDescent="0.25">
      <c r="A15" s="42"/>
      <c r="B15" s="42"/>
      <c r="C15" s="42"/>
      <c r="D15" s="42"/>
      <c r="E15" s="42"/>
      <c r="F15" s="42"/>
      <c r="G15" s="42"/>
      <c r="H15" s="43"/>
      <c r="I15" s="33"/>
    </row>
    <row r="16" spans="1:11" s="34" customFormat="1" ht="62.25" customHeight="1" x14ac:dyDescent="0.25">
      <c r="A16" s="44" t="s">
        <v>66</v>
      </c>
      <c r="B16" s="45" t="s">
        <v>98</v>
      </c>
      <c r="C16" s="93" t="s">
        <v>68</v>
      </c>
      <c r="D16" s="94"/>
      <c r="E16" s="26" t="s">
        <v>69</v>
      </c>
      <c r="F16" s="26" t="s">
        <v>99</v>
      </c>
      <c r="G16" s="47" t="s">
        <v>100</v>
      </c>
      <c r="H16" s="28" t="s">
        <v>101</v>
      </c>
      <c r="I16" s="33"/>
    </row>
    <row r="17" spans="1:9" s="34" customFormat="1" ht="39.950000000000003" customHeight="1" x14ac:dyDescent="0.25">
      <c r="A17" s="48" t="s">
        <v>87</v>
      </c>
      <c r="B17" s="49">
        <f>SUM(B18:B21)</f>
        <v>28.8</v>
      </c>
      <c r="C17" s="87">
        <f>F6</f>
        <v>13073</v>
      </c>
      <c r="D17" s="88"/>
      <c r="E17" s="32">
        <f>C17/C6</f>
        <v>594.22727272727275</v>
      </c>
      <c r="F17" s="37">
        <f>C17/B17</f>
        <v>453.92361111111109</v>
      </c>
      <c r="G17" s="50">
        <f>C17/E6</f>
        <v>4.2211817888278977</v>
      </c>
      <c r="H17" s="37">
        <f>G6/H6*100</f>
        <v>133.19657509810915</v>
      </c>
      <c r="I17" s="33"/>
    </row>
    <row r="18" spans="1:9" s="34" customFormat="1" ht="39.950000000000003" customHeight="1" x14ac:dyDescent="0.25">
      <c r="A18" s="35" t="s">
        <v>74</v>
      </c>
      <c r="B18" s="51">
        <v>10.43</v>
      </c>
      <c r="C18" s="87">
        <f>F7</f>
        <v>7644</v>
      </c>
      <c r="D18" s="88"/>
      <c r="E18" s="37">
        <f>C18/C7</f>
        <v>849.33333333333337</v>
      </c>
      <c r="F18" s="37">
        <f>C18/B18</f>
        <v>732.88590604026842</v>
      </c>
      <c r="G18" s="50">
        <f>C18/E7</f>
        <v>4.275167785234899</v>
      </c>
      <c r="H18" s="37">
        <f>G7/H7*100</f>
        <v>127.97494780793319</v>
      </c>
      <c r="I18" s="33"/>
    </row>
    <row r="19" spans="1:9" s="34" customFormat="1" ht="39.950000000000003" customHeight="1" x14ac:dyDescent="0.25">
      <c r="A19" s="35" t="s">
        <v>75</v>
      </c>
      <c r="B19" s="51">
        <v>8.66</v>
      </c>
      <c r="C19" s="87">
        <f>F8</f>
        <v>2458</v>
      </c>
      <c r="D19" s="88"/>
      <c r="E19" s="37">
        <f>C19/C8</f>
        <v>409.66666666666669</v>
      </c>
      <c r="F19" s="37">
        <f>C19/B19</f>
        <v>283.83371824480366</v>
      </c>
      <c r="G19" s="50">
        <f>C19/E8</f>
        <v>3.7073906485671193</v>
      </c>
      <c r="H19" s="37">
        <f>G8/H8*100</f>
        <v>127.5925925925926</v>
      </c>
      <c r="I19" s="33"/>
    </row>
    <row r="20" spans="1:9" s="34" customFormat="1" ht="39.950000000000003" customHeight="1" x14ac:dyDescent="0.25">
      <c r="A20" s="35" t="s">
        <v>76</v>
      </c>
      <c r="B20" s="51">
        <v>5</v>
      </c>
      <c r="C20" s="87">
        <f>F9</f>
        <v>1612</v>
      </c>
      <c r="D20" s="88"/>
      <c r="E20" s="37">
        <f>C20/C9</f>
        <v>322.39999999999998</v>
      </c>
      <c r="F20" s="37">
        <f>C20/B20</f>
        <v>322.39999999999998</v>
      </c>
      <c r="G20" s="50">
        <f>C20/E9</f>
        <v>5.3201320132013201</v>
      </c>
      <c r="H20" s="37">
        <f>G9/H9*100</f>
        <v>156.68789808917199</v>
      </c>
      <c r="I20" s="33"/>
    </row>
    <row r="21" spans="1:9" s="34" customFormat="1" ht="39.950000000000003" customHeight="1" x14ac:dyDescent="0.25">
      <c r="A21" s="38" t="s">
        <v>77</v>
      </c>
      <c r="B21" s="52">
        <v>4.71</v>
      </c>
      <c r="C21" s="89">
        <f>F10</f>
        <v>1359</v>
      </c>
      <c r="D21" s="89"/>
      <c r="E21" s="40">
        <f>C21/C10</f>
        <v>679.5</v>
      </c>
      <c r="F21" s="40">
        <f>C21/B21</f>
        <v>288.53503184713378</v>
      </c>
      <c r="G21" s="53">
        <f>C21/E10</f>
        <v>3.9620991253644315</v>
      </c>
      <c r="H21" s="40">
        <f>G10/H10*100</f>
        <v>149.35779816513761</v>
      </c>
      <c r="I21" s="33"/>
    </row>
    <row r="22" spans="1:9" s="34" customFormat="1" ht="19.5" customHeight="1" x14ac:dyDescent="0.25">
      <c r="A22" s="41" t="s">
        <v>112</v>
      </c>
      <c r="B22" s="33"/>
      <c r="C22" s="33"/>
      <c r="D22" s="33"/>
      <c r="E22" s="33"/>
      <c r="F22" s="33"/>
      <c r="G22" s="33"/>
      <c r="H22" s="33"/>
      <c r="I22" s="33"/>
    </row>
    <row r="23" spans="1:9" s="34" customFormat="1" ht="15.95" customHeight="1" x14ac:dyDescent="0.25">
      <c r="B23" s="33"/>
      <c r="C23" s="33"/>
      <c r="D23" s="33"/>
      <c r="E23" s="33"/>
      <c r="F23" s="33"/>
      <c r="G23" s="33"/>
      <c r="H23" s="33"/>
      <c r="I23" s="33"/>
    </row>
    <row r="24" spans="1:9" s="34" customFormat="1" ht="15.95" customHeight="1" x14ac:dyDescent="0.25">
      <c r="B24" s="33"/>
      <c r="C24" s="33"/>
      <c r="D24" s="33"/>
      <c r="E24" s="33"/>
      <c r="F24" s="33"/>
      <c r="G24" s="33"/>
      <c r="H24" s="33"/>
      <c r="I24" s="33"/>
    </row>
    <row r="25" spans="1:9" s="34" customFormat="1" ht="15.95" customHeight="1" x14ac:dyDescent="0.25">
      <c r="B25" s="33"/>
      <c r="C25" s="33"/>
      <c r="D25" s="33"/>
      <c r="E25" s="33"/>
      <c r="F25" s="33"/>
      <c r="G25" s="33"/>
      <c r="H25" s="33"/>
      <c r="I25" s="33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C20:D20"/>
    <mergeCell ref="C21:D21"/>
    <mergeCell ref="A13:H13"/>
    <mergeCell ref="A14:H14"/>
    <mergeCell ref="C16:D16"/>
    <mergeCell ref="C17:D17"/>
    <mergeCell ref="C18:D18"/>
    <mergeCell ref="C19:D19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activeCell="I24" sqref="I24"/>
    </sheetView>
  </sheetViews>
  <sheetFormatPr defaultRowHeight="27.95" customHeight="1" x14ac:dyDescent="0.25"/>
  <cols>
    <col min="1" max="1" width="10.625" style="54" customWidth="1"/>
    <col min="2" max="2" width="12.75" style="55" customWidth="1"/>
    <col min="3" max="4" width="9.625" style="55" customWidth="1"/>
    <col min="5" max="8" width="10.625" style="55" customWidth="1"/>
    <col min="9" max="9" width="9.125" style="55" customWidth="1"/>
    <col min="10" max="256" width="9" style="54"/>
    <col min="257" max="257" width="10.625" style="54" customWidth="1"/>
    <col min="258" max="258" width="12.75" style="54" customWidth="1"/>
    <col min="259" max="260" width="9.625" style="54" customWidth="1"/>
    <col min="261" max="264" width="10.625" style="54" customWidth="1"/>
    <col min="265" max="265" width="9.125" style="54" customWidth="1"/>
    <col min="266" max="512" width="9" style="54"/>
    <col min="513" max="513" width="10.625" style="54" customWidth="1"/>
    <col min="514" max="514" width="12.75" style="54" customWidth="1"/>
    <col min="515" max="516" width="9.625" style="54" customWidth="1"/>
    <col min="517" max="520" width="10.625" style="54" customWidth="1"/>
    <col min="521" max="521" width="9.125" style="54" customWidth="1"/>
    <col min="522" max="768" width="9" style="54"/>
    <col min="769" max="769" width="10.625" style="54" customWidth="1"/>
    <col min="770" max="770" width="12.75" style="54" customWidth="1"/>
    <col min="771" max="772" width="9.625" style="54" customWidth="1"/>
    <col min="773" max="776" width="10.625" style="54" customWidth="1"/>
    <col min="777" max="777" width="9.125" style="54" customWidth="1"/>
    <col min="778" max="1024" width="9" style="54"/>
    <col min="1025" max="1025" width="10.625" style="54" customWidth="1"/>
    <col min="1026" max="1026" width="12.75" style="54" customWidth="1"/>
    <col min="1027" max="1028" width="9.625" style="54" customWidth="1"/>
    <col min="1029" max="1032" width="10.625" style="54" customWidth="1"/>
    <col min="1033" max="1033" width="9.125" style="54" customWidth="1"/>
    <col min="1034" max="1280" width="9" style="54"/>
    <col min="1281" max="1281" width="10.625" style="54" customWidth="1"/>
    <col min="1282" max="1282" width="12.75" style="54" customWidth="1"/>
    <col min="1283" max="1284" width="9.625" style="54" customWidth="1"/>
    <col min="1285" max="1288" width="10.625" style="54" customWidth="1"/>
    <col min="1289" max="1289" width="9.125" style="54" customWidth="1"/>
    <col min="1290" max="1536" width="9" style="54"/>
    <col min="1537" max="1537" width="10.625" style="54" customWidth="1"/>
    <col min="1538" max="1538" width="12.75" style="54" customWidth="1"/>
    <col min="1539" max="1540" width="9.625" style="54" customWidth="1"/>
    <col min="1541" max="1544" width="10.625" style="54" customWidth="1"/>
    <col min="1545" max="1545" width="9.125" style="54" customWidth="1"/>
    <col min="1546" max="1792" width="9" style="54"/>
    <col min="1793" max="1793" width="10.625" style="54" customWidth="1"/>
    <col min="1794" max="1794" width="12.75" style="54" customWidth="1"/>
    <col min="1795" max="1796" width="9.625" style="54" customWidth="1"/>
    <col min="1797" max="1800" width="10.625" style="54" customWidth="1"/>
    <col min="1801" max="1801" width="9.125" style="54" customWidth="1"/>
    <col min="1802" max="2048" width="9" style="54"/>
    <col min="2049" max="2049" width="10.625" style="54" customWidth="1"/>
    <col min="2050" max="2050" width="12.75" style="54" customWidth="1"/>
    <col min="2051" max="2052" width="9.625" style="54" customWidth="1"/>
    <col min="2053" max="2056" width="10.625" style="54" customWidth="1"/>
    <col min="2057" max="2057" width="9.125" style="54" customWidth="1"/>
    <col min="2058" max="2304" width="9" style="54"/>
    <col min="2305" max="2305" width="10.625" style="54" customWidth="1"/>
    <col min="2306" max="2306" width="12.75" style="54" customWidth="1"/>
    <col min="2307" max="2308" width="9.625" style="54" customWidth="1"/>
    <col min="2309" max="2312" width="10.625" style="54" customWidth="1"/>
    <col min="2313" max="2313" width="9.125" style="54" customWidth="1"/>
    <col min="2314" max="2560" width="9" style="54"/>
    <col min="2561" max="2561" width="10.625" style="54" customWidth="1"/>
    <col min="2562" max="2562" width="12.75" style="54" customWidth="1"/>
    <col min="2563" max="2564" width="9.625" style="54" customWidth="1"/>
    <col min="2565" max="2568" width="10.625" style="54" customWidth="1"/>
    <col min="2569" max="2569" width="9.125" style="54" customWidth="1"/>
    <col min="2570" max="2816" width="9" style="54"/>
    <col min="2817" max="2817" width="10.625" style="54" customWidth="1"/>
    <col min="2818" max="2818" width="12.75" style="54" customWidth="1"/>
    <col min="2819" max="2820" width="9.625" style="54" customWidth="1"/>
    <col min="2821" max="2824" width="10.625" style="54" customWidth="1"/>
    <col min="2825" max="2825" width="9.125" style="54" customWidth="1"/>
    <col min="2826" max="3072" width="9" style="54"/>
    <col min="3073" max="3073" width="10.625" style="54" customWidth="1"/>
    <col min="3074" max="3074" width="12.75" style="54" customWidth="1"/>
    <col min="3075" max="3076" width="9.625" style="54" customWidth="1"/>
    <col min="3077" max="3080" width="10.625" style="54" customWidth="1"/>
    <col min="3081" max="3081" width="9.125" style="54" customWidth="1"/>
    <col min="3082" max="3328" width="9" style="54"/>
    <col min="3329" max="3329" width="10.625" style="54" customWidth="1"/>
    <col min="3330" max="3330" width="12.75" style="54" customWidth="1"/>
    <col min="3331" max="3332" width="9.625" style="54" customWidth="1"/>
    <col min="3333" max="3336" width="10.625" style="54" customWidth="1"/>
    <col min="3337" max="3337" width="9.125" style="54" customWidth="1"/>
    <col min="3338" max="3584" width="9" style="54"/>
    <col min="3585" max="3585" width="10.625" style="54" customWidth="1"/>
    <col min="3586" max="3586" width="12.75" style="54" customWidth="1"/>
    <col min="3587" max="3588" width="9.625" style="54" customWidth="1"/>
    <col min="3589" max="3592" width="10.625" style="54" customWidth="1"/>
    <col min="3593" max="3593" width="9.125" style="54" customWidth="1"/>
    <col min="3594" max="3840" width="9" style="54"/>
    <col min="3841" max="3841" width="10.625" style="54" customWidth="1"/>
    <col min="3842" max="3842" width="12.75" style="54" customWidth="1"/>
    <col min="3843" max="3844" width="9.625" style="54" customWidth="1"/>
    <col min="3845" max="3848" width="10.625" style="54" customWidth="1"/>
    <col min="3849" max="3849" width="9.125" style="54" customWidth="1"/>
    <col min="3850" max="4096" width="9" style="54"/>
    <col min="4097" max="4097" width="10.625" style="54" customWidth="1"/>
    <col min="4098" max="4098" width="12.75" style="54" customWidth="1"/>
    <col min="4099" max="4100" width="9.625" style="54" customWidth="1"/>
    <col min="4101" max="4104" width="10.625" style="54" customWidth="1"/>
    <col min="4105" max="4105" width="9.125" style="54" customWidth="1"/>
    <col min="4106" max="4352" width="9" style="54"/>
    <col min="4353" max="4353" width="10.625" style="54" customWidth="1"/>
    <col min="4354" max="4354" width="12.75" style="54" customWidth="1"/>
    <col min="4355" max="4356" width="9.625" style="54" customWidth="1"/>
    <col min="4357" max="4360" width="10.625" style="54" customWidth="1"/>
    <col min="4361" max="4361" width="9.125" style="54" customWidth="1"/>
    <col min="4362" max="4608" width="9" style="54"/>
    <col min="4609" max="4609" width="10.625" style="54" customWidth="1"/>
    <col min="4610" max="4610" width="12.75" style="54" customWidth="1"/>
    <col min="4611" max="4612" width="9.625" style="54" customWidth="1"/>
    <col min="4613" max="4616" width="10.625" style="54" customWidth="1"/>
    <col min="4617" max="4617" width="9.125" style="54" customWidth="1"/>
    <col min="4618" max="4864" width="9" style="54"/>
    <col min="4865" max="4865" width="10.625" style="54" customWidth="1"/>
    <col min="4866" max="4866" width="12.75" style="54" customWidth="1"/>
    <col min="4867" max="4868" width="9.625" style="54" customWidth="1"/>
    <col min="4869" max="4872" width="10.625" style="54" customWidth="1"/>
    <col min="4873" max="4873" width="9.125" style="54" customWidth="1"/>
    <col min="4874" max="5120" width="9" style="54"/>
    <col min="5121" max="5121" width="10.625" style="54" customWidth="1"/>
    <col min="5122" max="5122" width="12.75" style="54" customWidth="1"/>
    <col min="5123" max="5124" width="9.625" style="54" customWidth="1"/>
    <col min="5125" max="5128" width="10.625" style="54" customWidth="1"/>
    <col min="5129" max="5129" width="9.125" style="54" customWidth="1"/>
    <col min="5130" max="5376" width="9" style="54"/>
    <col min="5377" max="5377" width="10.625" style="54" customWidth="1"/>
    <col min="5378" max="5378" width="12.75" style="54" customWidth="1"/>
    <col min="5379" max="5380" width="9.625" style="54" customWidth="1"/>
    <col min="5381" max="5384" width="10.625" style="54" customWidth="1"/>
    <col min="5385" max="5385" width="9.125" style="54" customWidth="1"/>
    <col min="5386" max="5632" width="9" style="54"/>
    <col min="5633" max="5633" width="10.625" style="54" customWidth="1"/>
    <col min="5634" max="5634" width="12.75" style="54" customWidth="1"/>
    <col min="5635" max="5636" width="9.625" style="54" customWidth="1"/>
    <col min="5637" max="5640" width="10.625" style="54" customWidth="1"/>
    <col min="5641" max="5641" width="9.125" style="54" customWidth="1"/>
    <col min="5642" max="5888" width="9" style="54"/>
    <col min="5889" max="5889" width="10.625" style="54" customWidth="1"/>
    <col min="5890" max="5890" width="12.75" style="54" customWidth="1"/>
    <col min="5891" max="5892" width="9.625" style="54" customWidth="1"/>
    <col min="5893" max="5896" width="10.625" style="54" customWidth="1"/>
    <col min="5897" max="5897" width="9.125" style="54" customWidth="1"/>
    <col min="5898" max="6144" width="9" style="54"/>
    <col min="6145" max="6145" width="10.625" style="54" customWidth="1"/>
    <col min="6146" max="6146" width="12.75" style="54" customWidth="1"/>
    <col min="6147" max="6148" width="9.625" style="54" customWidth="1"/>
    <col min="6149" max="6152" width="10.625" style="54" customWidth="1"/>
    <col min="6153" max="6153" width="9.125" style="54" customWidth="1"/>
    <col min="6154" max="6400" width="9" style="54"/>
    <col min="6401" max="6401" width="10.625" style="54" customWidth="1"/>
    <col min="6402" max="6402" width="12.75" style="54" customWidth="1"/>
    <col min="6403" max="6404" width="9.625" style="54" customWidth="1"/>
    <col min="6405" max="6408" width="10.625" style="54" customWidth="1"/>
    <col min="6409" max="6409" width="9.125" style="54" customWidth="1"/>
    <col min="6410" max="6656" width="9" style="54"/>
    <col min="6657" max="6657" width="10.625" style="54" customWidth="1"/>
    <col min="6658" max="6658" width="12.75" style="54" customWidth="1"/>
    <col min="6659" max="6660" width="9.625" style="54" customWidth="1"/>
    <col min="6661" max="6664" width="10.625" style="54" customWidth="1"/>
    <col min="6665" max="6665" width="9.125" style="54" customWidth="1"/>
    <col min="6666" max="6912" width="9" style="54"/>
    <col min="6913" max="6913" width="10.625" style="54" customWidth="1"/>
    <col min="6914" max="6914" width="12.75" style="54" customWidth="1"/>
    <col min="6915" max="6916" width="9.625" style="54" customWidth="1"/>
    <col min="6917" max="6920" width="10.625" style="54" customWidth="1"/>
    <col min="6921" max="6921" width="9.125" style="54" customWidth="1"/>
    <col min="6922" max="7168" width="9" style="54"/>
    <col min="7169" max="7169" width="10.625" style="54" customWidth="1"/>
    <col min="7170" max="7170" width="12.75" style="54" customWidth="1"/>
    <col min="7171" max="7172" width="9.625" style="54" customWidth="1"/>
    <col min="7173" max="7176" width="10.625" style="54" customWidth="1"/>
    <col min="7177" max="7177" width="9.125" style="54" customWidth="1"/>
    <col min="7178" max="7424" width="9" style="54"/>
    <col min="7425" max="7425" width="10.625" style="54" customWidth="1"/>
    <col min="7426" max="7426" width="12.75" style="54" customWidth="1"/>
    <col min="7427" max="7428" width="9.625" style="54" customWidth="1"/>
    <col min="7429" max="7432" width="10.625" style="54" customWidth="1"/>
    <col min="7433" max="7433" width="9.125" style="54" customWidth="1"/>
    <col min="7434" max="7680" width="9" style="54"/>
    <col min="7681" max="7681" width="10.625" style="54" customWidth="1"/>
    <col min="7682" max="7682" width="12.75" style="54" customWidth="1"/>
    <col min="7683" max="7684" width="9.625" style="54" customWidth="1"/>
    <col min="7685" max="7688" width="10.625" style="54" customWidth="1"/>
    <col min="7689" max="7689" width="9.125" style="54" customWidth="1"/>
    <col min="7690" max="7936" width="9" style="54"/>
    <col min="7937" max="7937" width="10.625" style="54" customWidth="1"/>
    <col min="7938" max="7938" width="12.75" style="54" customWidth="1"/>
    <col min="7939" max="7940" width="9.625" style="54" customWidth="1"/>
    <col min="7941" max="7944" width="10.625" style="54" customWidth="1"/>
    <col min="7945" max="7945" width="9.125" style="54" customWidth="1"/>
    <col min="7946" max="8192" width="9" style="54"/>
    <col min="8193" max="8193" width="10.625" style="54" customWidth="1"/>
    <col min="8194" max="8194" width="12.75" style="54" customWidth="1"/>
    <col min="8195" max="8196" width="9.625" style="54" customWidth="1"/>
    <col min="8197" max="8200" width="10.625" style="54" customWidth="1"/>
    <col min="8201" max="8201" width="9.125" style="54" customWidth="1"/>
    <col min="8202" max="8448" width="9" style="54"/>
    <col min="8449" max="8449" width="10.625" style="54" customWidth="1"/>
    <col min="8450" max="8450" width="12.75" style="54" customWidth="1"/>
    <col min="8451" max="8452" width="9.625" style="54" customWidth="1"/>
    <col min="8453" max="8456" width="10.625" style="54" customWidth="1"/>
    <col min="8457" max="8457" width="9.125" style="54" customWidth="1"/>
    <col min="8458" max="8704" width="9" style="54"/>
    <col min="8705" max="8705" width="10.625" style="54" customWidth="1"/>
    <col min="8706" max="8706" width="12.75" style="54" customWidth="1"/>
    <col min="8707" max="8708" width="9.625" style="54" customWidth="1"/>
    <col min="8709" max="8712" width="10.625" style="54" customWidth="1"/>
    <col min="8713" max="8713" width="9.125" style="54" customWidth="1"/>
    <col min="8714" max="8960" width="9" style="54"/>
    <col min="8961" max="8961" width="10.625" style="54" customWidth="1"/>
    <col min="8962" max="8962" width="12.75" style="54" customWidth="1"/>
    <col min="8963" max="8964" width="9.625" style="54" customWidth="1"/>
    <col min="8965" max="8968" width="10.625" style="54" customWidth="1"/>
    <col min="8969" max="8969" width="9.125" style="54" customWidth="1"/>
    <col min="8970" max="9216" width="9" style="54"/>
    <col min="9217" max="9217" width="10.625" style="54" customWidth="1"/>
    <col min="9218" max="9218" width="12.75" style="54" customWidth="1"/>
    <col min="9219" max="9220" width="9.625" style="54" customWidth="1"/>
    <col min="9221" max="9224" width="10.625" style="54" customWidth="1"/>
    <col min="9225" max="9225" width="9.125" style="54" customWidth="1"/>
    <col min="9226" max="9472" width="9" style="54"/>
    <col min="9473" max="9473" width="10.625" style="54" customWidth="1"/>
    <col min="9474" max="9474" width="12.75" style="54" customWidth="1"/>
    <col min="9475" max="9476" width="9.625" style="54" customWidth="1"/>
    <col min="9477" max="9480" width="10.625" style="54" customWidth="1"/>
    <col min="9481" max="9481" width="9.125" style="54" customWidth="1"/>
    <col min="9482" max="9728" width="9" style="54"/>
    <col min="9729" max="9729" width="10.625" style="54" customWidth="1"/>
    <col min="9730" max="9730" width="12.75" style="54" customWidth="1"/>
    <col min="9731" max="9732" width="9.625" style="54" customWidth="1"/>
    <col min="9733" max="9736" width="10.625" style="54" customWidth="1"/>
    <col min="9737" max="9737" width="9.125" style="54" customWidth="1"/>
    <col min="9738" max="9984" width="9" style="54"/>
    <col min="9985" max="9985" width="10.625" style="54" customWidth="1"/>
    <col min="9986" max="9986" width="12.75" style="54" customWidth="1"/>
    <col min="9987" max="9988" width="9.625" style="54" customWidth="1"/>
    <col min="9989" max="9992" width="10.625" style="54" customWidth="1"/>
    <col min="9993" max="9993" width="9.125" style="54" customWidth="1"/>
    <col min="9994" max="10240" width="9" style="54"/>
    <col min="10241" max="10241" width="10.625" style="54" customWidth="1"/>
    <col min="10242" max="10242" width="12.75" style="54" customWidth="1"/>
    <col min="10243" max="10244" width="9.625" style="54" customWidth="1"/>
    <col min="10245" max="10248" width="10.625" style="54" customWidth="1"/>
    <col min="10249" max="10249" width="9.125" style="54" customWidth="1"/>
    <col min="10250" max="10496" width="9" style="54"/>
    <col min="10497" max="10497" width="10.625" style="54" customWidth="1"/>
    <col min="10498" max="10498" width="12.75" style="54" customWidth="1"/>
    <col min="10499" max="10500" width="9.625" style="54" customWidth="1"/>
    <col min="10501" max="10504" width="10.625" style="54" customWidth="1"/>
    <col min="10505" max="10505" width="9.125" style="54" customWidth="1"/>
    <col min="10506" max="10752" width="9" style="54"/>
    <col min="10753" max="10753" width="10.625" style="54" customWidth="1"/>
    <col min="10754" max="10754" width="12.75" style="54" customWidth="1"/>
    <col min="10755" max="10756" width="9.625" style="54" customWidth="1"/>
    <col min="10757" max="10760" width="10.625" style="54" customWidth="1"/>
    <col min="10761" max="10761" width="9.125" style="54" customWidth="1"/>
    <col min="10762" max="11008" width="9" style="54"/>
    <col min="11009" max="11009" width="10.625" style="54" customWidth="1"/>
    <col min="11010" max="11010" width="12.75" style="54" customWidth="1"/>
    <col min="11011" max="11012" width="9.625" style="54" customWidth="1"/>
    <col min="11013" max="11016" width="10.625" style="54" customWidth="1"/>
    <col min="11017" max="11017" width="9.125" style="54" customWidth="1"/>
    <col min="11018" max="11264" width="9" style="54"/>
    <col min="11265" max="11265" width="10.625" style="54" customWidth="1"/>
    <col min="11266" max="11266" width="12.75" style="54" customWidth="1"/>
    <col min="11267" max="11268" width="9.625" style="54" customWidth="1"/>
    <col min="11269" max="11272" width="10.625" style="54" customWidth="1"/>
    <col min="11273" max="11273" width="9.125" style="54" customWidth="1"/>
    <col min="11274" max="11520" width="9" style="54"/>
    <col min="11521" max="11521" width="10.625" style="54" customWidth="1"/>
    <col min="11522" max="11522" width="12.75" style="54" customWidth="1"/>
    <col min="11523" max="11524" width="9.625" style="54" customWidth="1"/>
    <col min="11525" max="11528" width="10.625" style="54" customWidth="1"/>
    <col min="11529" max="11529" width="9.125" style="54" customWidth="1"/>
    <col min="11530" max="11776" width="9" style="54"/>
    <col min="11777" max="11777" width="10.625" style="54" customWidth="1"/>
    <col min="11778" max="11778" width="12.75" style="54" customWidth="1"/>
    <col min="11779" max="11780" width="9.625" style="54" customWidth="1"/>
    <col min="11781" max="11784" width="10.625" style="54" customWidth="1"/>
    <col min="11785" max="11785" width="9.125" style="54" customWidth="1"/>
    <col min="11786" max="12032" width="9" style="54"/>
    <col min="12033" max="12033" width="10.625" style="54" customWidth="1"/>
    <col min="12034" max="12034" width="12.75" style="54" customWidth="1"/>
    <col min="12035" max="12036" width="9.625" style="54" customWidth="1"/>
    <col min="12037" max="12040" width="10.625" style="54" customWidth="1"/>
    <col min="12041" max="12041" width="9.125" style="54" customWidth="1"/>
    <col min="12042" max="12288" width="9" style="54"/>
    <col min="12289" max="12289" width="10.625" style="54" customWidth="1"/>
    <col min="12290" max="12290" width="12.75" style="54" customWidth="1"/>
    <col min="12291" max="12292" width="9.625" style="54" customWidth="1"/>
    <col min="12293" max="12296" width="10.625" style="54" customWidth="1"/>
    <col min="12297" max="12297" width="9.125" style="54" customWidth="1"/>
    <col min="12298" max="12544" width="9" style="54"/>
    <col min="12545" max="12545" width="10.625" style="54" customWidth="1"/>
    <col min="12546" max="12546" width="12.75" style="54" customWidth="1"/>
    <col min="12547" max="12548" width="9.625" style="54" customWidth="1"/>
    <col min="12549" max="12552" width="10.625" style="54" customWidth="1"/>
    <col min="12553" max="12553" width="9.125" style="54" customWidth="1"/>
    <col min="12554" max="12800" width="9" style="54"/>
    <col min="12801" max="12801" width="10.625" style="54" customWidth="1"/>
    <col min="12802" max="12802" width="12.75" style="54" customWidth="1"/>
    <col min="12803" max="12804" width="9.625" style="54" customWidth="1"/>
    <col min="12805" max="12808" width="10.625" style="54" customWidth="1"/>
    <col min="12809" max="12809" width="9.125" style="54" customWidth="1"/>
    <col min="12810" max="13056" width="9" style="54"/>
    <col min="13057" max="13057" width="10.625" style="54" customWidth="1"/>
    <col min="13058" max="13058" width="12.75" style="54" customWidth="1"/>
    <col min="13059" max="13060" width="9.625" style="54" customWidth="1"/>
    <col min="13061" max="13064" width="10.625" style="54" customWidth="1"/>
    <col min="13065" max="13065" width="9.125" style="54" customWidth="1"/>
    <col min="13066" max="13312" width="9" style="54"/>
    <col min="13313" max="13313" width="10.625" style="54" customWidth="1"/>
    <col min="13314" max="13314" width="12.75" style="54" customWidth="1"/>
    <col min="13315" max="13316" width="9.625" style="54" customWidth="1"/>
    <col min="13317" max="13320" width="10.625" style="54" customWidth="1"/>
    <col min="13321" max="13321" width="9.125" style="54" customWidth="1"/>
    <col min="13322" max="13568" width="9" style="54"/>
    <col min="13569" max="13569" width="10.625" style="54" customWidth="1"/>
    <col min="13570" max="13570" width="12.75" style="54" customWidth="1"/>
    <col min="13571" max="13572" width="9.625" style="54" customWidth="1"/>
    <col min="13573" max="13576" width="10.625" style="54" customWidth="1"/>
    <col min="13577" max="13577" width="9.125" style="54" customWidth="1"/>
    <col min="13578" max="13824" width="9" style="54"/>
    <col min="13825" max="13825" width="10.625" style="54" customWidth="1"/>
    <col min="13826" max="13826" width="12.75" style="54" customWidth="1"/>
    <col min="13827" max="13828" width="9.625" style="54" customWidth="1"/>
    <col min="13829" max="13832" width="10.625" style="54" customWidth="1"/>
    <col min="13833" max="13833" width="9.125" style="54" customWidth="1"/>
    <col min="13834" max="14080" width="9" style="54"/>
    <col min="14081" max="14081" width="10.625" style="54" customWidth="1"/>
    <col min="14082" max="14082" width="12.75" style="54" customWidth="1"/>
    <col min="14083" max="14084" width="9.625" style="54" customWidth="1"/>
    <col min="14085" max="14088" width="10.625" style="54" customWidth="1"/>
    <col min="14089" max="14089" width="9.125" style="54" customWidth="1"/>
    <col min="14090" max="14336" width="9" style="54"/>
    <col min="14337" max="14337" width="10.625" style="54" customWidth="1"/>
    <col min="14338" max="14338" width="12.75" style="54" customWidth="1"/>
    <col min="14339" max="14340" width="9.625" style="54" customWidth="1"/>
    <col min="14341" max="14344" width="10.625" style="54" customWidth="1"/>
    <col min="14345" max="14345" width="9.125" style="54" customWidth="1"/>
    <col min="14346" max="14592" width="9" style="54"/>
    <col min="14593" max="14593" width="10.625" style="54" customWidth="1"/>
    <col min="14594" max="14594" width="12.75" style="54" customWidth="1"/>
    <col min="14595" max="14596" width="9.625" style="54" customWidth="1"/>
    <col min="14597" max="14600" width="10.625" style="54" customWidth="1"/>
    <col min="14601" max="14601" width="9.125" style="54" customWidth="1"/>
    <col min="14602" max="14848" width="9" style="54"/>
    <col min="14849" max="14849" width="10.625" style="54" customWidth="1"/>
    <col min="14850" max="14850" width="12.75" style="54" customWidth="1"/>
    <col min="14851" max="14852" width="9.625" style="54" customWidth="1"/>
    <col min="14853" max="14856" width="10.625" style="54" customWidth="1"/>
    <col min="14857" max="14857" width="9.125" style="54" customWidth="1"/>
    <col min="14858" max="15104" width="9" style="54"/>
    <col min="15105" max="15105" width="10.625" style="54" customWidth="1"/>
    <col min="15106" max="15106" width="12.75" style="54" customWidth="1"/>
    <col min="15107" max="15108" width="9.625" style="54" customWidth="1"/>
    <col min="15109" max="15112" width="10.625" style="54" customWidth="1"/>
    <col min="15113" max="15113" width="9.125" style="54" customWidth="1"/>
    <col min="15114" max="15360" width="9" style="54"/>
    <col min="15361" max="15361" width="10.625" style="54" customWidth="1"/>
    <col min="15362" max="15362" width="12.75" style="54" customWidth="1"/>
    <col min="15363" max="15364" width="9.625" style="54" customWidth="1"/>
    <col min="15365" max="15368" width="10.625" style="54" customWidth="1"/>
    <col min="15369" max="15369" width="9.125" style="54" customWidth="1"/>
    <col min="15370" max="15616" width="9" style="54"/>
    <col min="15617" max="15617" width="10.625" style="54" customWidth="1"/>
    <col min="15618" max="15618" width="12.75" style="54" customWidth="1"/>
    <col min="15619" max="15620" width="9.625" style="54" customWidth="1"/>
    <col min="15621" max="15624" width="10.625" style="54" customWidth="1"/>
    <col min="15625" max="15625" width="9.125" style="54" customWidth="1"/>
    <col min="15626" max="15872" width="9" style="54"/>
    <col min="15873" max="15873" width="10.625" style="54" customWidth="1"/>
    <col min="15874" max="15874" width="12.75" style="54" customWidth="1"/>
    <col min="15875" max="15876" width="9.625" style="54" customWidth="1"/>
    <col min="15877" max="15880" width="10.625" style="54" customWidth="1"/>
    <col min="15881" max="15881" width="9.125" style="54" customWidth="1"/>
    <col min="15882" max="16128" width="9" style="54"/>
    <col min="16129" max="16129" width="10.625" style="54" customWidth="1"/>
    <col min="16130" max="16130" width="12.75" style="54" customWidth="1"/>
    <col min="16131" max="16132" width="9.625" style="54" customWidth="1"/>
    <col min="16133" max="16136" width="10.625" style="54" customWidth="1"/>
    <col min="16137" max="16137" width="9.125" style="54" customWidth="1"/>
    <col min="16138" max="16384" width="9" style="54"/>
  </cols>
  <sheetData>
    <row r="1" spans="1:11" s="22" customFormat="1" ht="20.100000000000001" customHeight="1" x14ac:dyDescent="0.25">
      <c r="A1" s="90" t="s">
        <v>113</v>
      </c>
      <c r="B1" s="90"/>
      <c r="C1" s="90"/>
      <c r="D1" s="90"/>
      <c r="E1" s="90"/>
      <c r="F1" s="90"/>
      <c r="G1" s="90"/>
      <c r="H1" s="90"/>
      <c r="I1" s="21"/>
    </row>
    <row r="2" spans="1:11" s="22" customFormat="1" ht="20.100000000000001" customHeight="1" x14ac:dyDescent="0.25">
      <c r="A2" s="95" t="str">
        <f>[4]疆界!A2:G2</f>
        <v xml:space="preserve"> 中華民國   108  年3月份</v>
      </c>
      <c r="B2" s="96"/>
      <c r="C2" s="96"/>
      <c r="D2" s="96"/>
      <c r="E2" s="96"/>
      <c r="F2" s="96"/>
      <c r="G2" s="96"/>
      <c r="H2" s="96"/>
      <c r="I2" s="21"/>
    </row>
    <row r="3" spans="1:11" s="22" customFormat="1" ht="19.5" customHeight="1" x14ac:dyDescent="0.25">
      <c r="A3" s="97" t="s">
        <v>114</v>
      </c>
      <c r="B3" s="97"/>
      <c r="C3" s="97"/>
      <c r="D3" s="97"/>
      <c r="E3" s="97"/>
      <c r="F3" s="97"/>
      <c r="G3" s="97"/>
      <c r="H3" s="97"/>
      <c r="I3" s="21"/>
    </row>
    <row r="4" spans="1:11" s="24" customFormat="1" ht="39.950000000000003" customHeight="1" x14ac:dyDescent="0.25">
      <c r="A4" s="98" t="s">
        <v>115</v>
      </c>
      <c r="B4" s="100" t="s">
        <v>116</v>
      </c>
      <c r="C4" s="100" t="s">
        <v>47</v>
      </c>
      <c r="D4" s="100" t="s">
        <v>117</v>
      </c>
      <c r="E4" s="100" t="s">
        <v>118</v>
      </c>
      <c r="F4" s="102" t="s">
        <v>119</v>
      </c>
      <c r="G4" s="103"/>
      <c r="H4" s="103"/>
      <c r="I4" s="23"/>
      <c r="K4" s="25" t="s">
        <v>120</v>
      </c>
    </row>
    <row r="5" spans="1:11" s="24" customFormat="1" ht="39.950000000000003" customHeight="1" x14ac:dyDescent="0.25">
      <c r="A5" s="99"/>
      <c r="B5" s="101"/>
      <c r="C5" s="101"/>
      <c r="D5" s="101"/>
      <c r="E5" s="101"/>
      <c r="F5" s="26" t="s">
        <v>121</v>
      </c>
      <c r="G5" s="27" t="s">
        <v>53</v>
      </c>
      <c r="H5" s="28" t="s">
        <v>54</v>
      </c>
      <c r="I5" s="23"/>
    </row>
    <row r="6" spans="1:11" s="34" customFormat="1" ht="39.950000000000003" customHeight="1" x14ac:dyDescent="0.25">
      <c r="A6" s="29" t="s">
        <v>122</v>
      </c>
      <c r="B6" s="30"/>
      <c r="C6" s="31">
        <f>SUM(C7:C10)</f>
        <v>22</v>
      </c>
      <c r="D6" s="31">
        <f>SUM(D7:D10)</f>
        <v>136</v>
      </c>
      <c r="E6" s="31">
        <f>SUM(E7:E10)</f>
        <v>3109</v>
      </c>
      <c r="F6" s="31">
        <f>SUM(G6:H6)</f>
        <v>13053</v>
      </c>
      <c r="G6" s="31">
        <f>SUM(G7:G10)</f>
        <v>7468</v>
      </c>
      <c r="H6" s="32">
        <f>SUM(H7:H10)</f>
        <v>5585</v>
      </c>
      <c r="I6" s="33"/>
    </row>
    <row r="7" spans="1:11" s="34" customFormat="1" ht="39.950000000000003" customHeight="1" x14ac:dyDescent="0.25">
      <c r="A7" s="35" t="s">
        <v>56</v>
      </c>
      <c r="B7" s="36" t="s">
        <v>57</v>
      </c>
      <c r="C7" s="37">
        <v>9</v>
      </c>
      <c r="D7" s="37">
        <v>75</v>
      </c>
      <c r="E7" s="37">
        <v>1793</v>
      </c>
      <c r="F7" s="37">
        <f>G7+H7</f>
        <v>7622</v>
      </c>
      <c r="G7" s="37">
        <v>4280</v>
      </c>
      <c r="H7" s="37">
        <v>3342</v>
      </c>
      <c r="I7" s="33"/>
    </row>
    <row r="8" spans="1:11" s="34" customFormat="1" ht="39.950000000000003" customHeight="1" x14ac:dyDescent="0.25">
      <c r="A8" s="35" t="s">
        <v>58</v>
      </c>
      <c r="B8" s="33" t="s">
        <v>59</v>
      </c>
      <c r="C8" s="37">
        <v>6</v>
      </c>
      <c r="D8" s="37">
        <v>27</v>
      </c>
      <c r="E8" s="37">
        <v>670</v>
      </c>
      <c r="F8" s="37">
        <f>G8+H8</f>
        <v>2472</v>
      </c>
      <c r="G8" s="37">
        <v>1393</v>
      </c>
      <c r="H8" s="37">
        <v>1079</v>
      </c>
      <c r="I8" s="33"/>
    </row>
    <row r="9" spans="1:11" s="34" customFormat="1" ht="39.950000000000003" customHeight="1" x14ac:dyDescent="0.25">
      <c r="A9" s="35" t="s">
        <v>60</v>
      </c>
      <c r="B9" s="33" t="s">
        <v>61</v>
      </c>
      <c r="C9" s="37">
        <v>5</v>
      </c>
      <c r="D9" s="37">
        <v>21</v>
      </c>
      <c r="E9" s="37">
        <v>303</v>
      </c>
      <c r="F9" s="37">
        <f>G9+H9</f>
        <v>1603</v>
      </c>
      <c r="G9" s="37">
        <v>980</v>
      </c>
      <c r="H9" s="37">
        <v>623</v>
      </c>
      <c r="I9" s="33"/>
    </row>
    <row r="10" spans="1:11" s="34" customFormat="1" ht="39.950000000000003" customHeight="1" x14ac:dyDescent="0.25">
      <c r="A10" s="38" t="s">
        <v>62</v>
      </c>
      <c r="B10" s="39" t="s">
        <v>123</v>
      </c>
      <c r="C10" s="40">
        <v>2</v>
      </c>
      <c r="D10" s="40">
        <v>13</v>
      </c>
      <c r="E10" s="40">
        <v>343</v>
      </c>
      <c r="F10" s="40">
        <f>G10+H10</f>
        <v>1356</v>
      </c>
      <c r="G10" s="40">
        <v>815</v>
      </c>
      <c r="H10" s="40">
        <v>541</v>
      </c>
      <c r="I10" s="33"/>
    </row>
    <row r="11" spans="1:11" s="34" customFormat="1" ht="19.5" customHeight="1" x14ac:dyDescent="0.25">
      <c r="A11" s="41" t="s">
        <v>124</v>
      </c>
      <c r="B11" s="33"/>
      <c r="C11" s="33"/>
      <c r="D11" s="33"/>
      <c r="E11" s="33"/>
      <c r="F11" s="33"/>
      <c r="G11" s="33"/>
      <c r="H11" s="33"/>
      <c r="I11" s="33"/>
    </row>
    <row r="12" spans="1:11" s="34" customFormat="1" ht="31.5" customHeight="1" x14ac:dyDescent="0.25">
      <c r="B12" s="33"/>
      <c r="C12" s="33"/>
      <c r="D12" s="33"/>
      <c r="E12" s="33"/>
      <c r="F12" s="33"/>
      <c r="G12" s="33"/>
      <c r="H12" s="33"/>
      <c r="I12" s="33"/>
    </row>
    <row r="13" spans="1:11" s="34" customFormat="1" ht="20.100000000000001" customHeight="1" x14ac:dyDescent="0.25">
      <c r="A13" s="90" t="s">
        <v>125</v>
      </c>
      <c r="B13" s="90"/>
      <c r="C13" s="90"/>
      <c r="D13" s="90"/>
      <c r="E13" s="90"/>
      <c r="F13" s="90"/>
      <c r="G13" s="90"/>
      <c r="H13" s="90"/>
      <c r="I13" s="33"/>
    </row>
    <row r="14" spans="1:11" s="34" customFormat="1" ht="20.100000000000001" customHeight="1" x14ac:dyDescent="0.25">
      <c r="A14" s="91" t="str">
        <f>[4]疆界!A2:G2</f>
        <v xml:space="preserve"> 中華民國   108  年3月份</v>
      </c>
      <c r="B14" s="91"/>
      <c r="C14" s="91"/>
      <c r="D14" s="91"/>
      <c r="E14" s="91"/>
      <c r="F14" s="91"/>
      <c r="G14" s="91"/>
      <c r="H14" s="92"/>
      <c r="I14" s="33"/>
    </row>
    <row r="15" spans="1:11" s="34" customFormat="1" ht="11.25" customHeight="1" x14ac:dyDescent="0.25">
      <c r="A15" s="42"/>
      <c r="B15" s="42"/>
      <c r="C15" s="42"/>
      <c r="D15" s="42"/>
      <c r="E15" s="42"/>
      <c r="F15" s="42"/>
      <c r="G15" s="42"/>
      <c r="H15" s="43"/>
      <c r="I15" s="33"/>
    </row>
    <row r="16" spans="1:11" s="34" customFormat="1" ht="62.25" customHeight="1" x14ac:dyDescent="0.25">
      <c r="A16" s="44" t="s">
        <v>66</v>
      </c>
      <c r="B16" s="45" t="s">
        <v>126</v>
      </c>
      <c r="C16" s="93" t="s">
        <v>68</v>
      </c>
      <c r="D16" s="94"/>
      <c r="E16" s="26" t="s">
        <v>69</v>
      </c>
      <c r="F16" s="26" t="s">
        <v>127</v>
      </c>
      <c r="G16" s="47" t="s">
        <v>128</v>
      </c>
      <c r="H16" s="28" t="s">
        <v>129</v>
      </c>
      <c r="I16" s="33"/>
    </row>
    <row r="17" spans="1:9" s="34" customFormat="1" ht="39.950000000000003" customHeight="1" x14ac:dyDescent="0.25">
      <c r="A17" s="48" t="s">
        <v>55</v>
      </c>
      <c r="B17" s="49">
        <f>SUM(B18:B21)</f>
        <v>28.8</v>
      </c>
      <c r="C17" s="87">
        <f>F6</f>
        <v>13053</v>
      </c>
      <c r="D17" s="88"/>
      <c r="E17" s="32">
        <f>C17/C6</f>
        <v>593.31818181818187</v>
      </c>
      <c r="F17" s="37">
        <f>C17/B17</f>
        <v>453.22916666666663</v>
      </c>
      <c r="G17" s="50">
        <f>C17/E6</f>
        <v>4.1984560952074625</v>
      </c>
      <c r="H17" s="37">
        <f>G6/H6*100</f>
        <v>133.71530886302597</v>
      </c>
      <c r="I17" s="33"/>
    </row>
    <row r="18" spans="1:9" s="34" customFormat="1" ht="39.950000000000003" customHeight="1" x14ac:dyDescent="0.25">
      <c r="A18" s="35" t="s">
        <v>74</v>
      </c>
      <c r="B18" s="51">
        <v>10.43</v>
      </c>
      <c r="C18" s="87">
        <f>F7</f>
        <v>7622</v>
      </c>
      <c r="D18" s="88"/>
      <c r="E18" s="37">
        <f>C18/C7</f>
        <v>846.88888888888891</v>
      </c>
      <c r="F18" s="37">
        <f>C18/B18</f>
        <v>730.77660594439124</v>
      </c>
      <c r="G18" s="50">
        <f>C18/E7</f>
        <v>4.2509760178471838</v>
      </c>
      <c r="H18" s="37">
        <f>G7/H7*100</f>
        <v>128.06702573309397</v>
      </c>
      <c r="I18" s="33"/>
    </row>
    <row r="19" spans="1:9" s="34" customFormat="1" ht="39.950000000000003" customHeight="1" x14ac:dyDescent="0.25">
      <c r="A19" s="35" t="s">
        <v>75</v>
      </c>
      <c r="B19" s="51">
        <v>8.66</v>
      </c>
      <c r="C19" s="87">
        <f>F8</f>
        <v>2472</v>
      </c>
      <c r="D19" s="88"/>
      <c r="E19" s="37">
        <f>C19/C8</f>
        <v>412</v>
      </c>
      <c r="F19" s="37">
        <f>C19/B19</f>
        <v>285.45034642032334</v>
      </c>
      <c r="G19" s="50">
        <f>C19/E8</f>
        <v>3.6895522388059701</v>
      </c>
      <c r="H19" s="37">
        <f>G8/H8*100</f>
        <v>129.10101946246525</v>
      </c>
      <c r="I19" s="33"/>
    </row>
    <row r="20" spans="1:9" s="34" customFormat="1" ht="39.950000000000003" customHeight="1" x14ac:dyDescent="0.25">
      <c r="A20" s="35" t="s">
        <v>76</v>
      </c>
      <c r="B20" s="51">
        <v>5</v>
      </c>
      <c r="C20" s="87">
        <f>F9</f>
        <v>1603</v>
      </c>
      <c r="D20" s="88"/>
      <c r="E20" s="37">
        <f>C20/C9</f>
        <v>320.60000000000002</v>
      </c>
      <c r="F20" s="37">
        <f>C20/B20</f>
        <v>320.60000000000002</v>
      </c>
      <c r="G20" s="50">
        <f>C20/E9</f>
        <v>5.2904290429042904</v>
      </c>
      <c r="H20" s="37">
        <f>G9/H9*100</f>
        <v>157.30337078651687</v>
      </c>
      <c r="I20" s="33"/>
    </row>
    <row r="21" spans="1:9" s="34" customFormat="1" ht="39.950000000000003" customHeight="1" x14ac:dyDescent="0.25">
      <c r="A21" s="38" t="s">
        <v>77</v>
      </c>
      <c r="B21" s="52">
        <v>4.71</v>
      </c>
      <c r="C21" s="89">
        <f>F10</f>
        <v>1356</v>
      </c>
      <c r="D21" s="89"/>
      <c r="E21" s="40">
        <f>C21/C10</f>
        <v>678</v>
      </c>
      <c r="F21" s="40">
        <f>C21/B21</f>
        <v>287.8980891719745</v>
      </c>
      <c r="G21" s="53">
        <f>C21/E10</f>
        <v>3.9533527696793005</v>
      </c>
      <c r="H21" s="40">
        <f>G10/H10*100</f>
        <v>150.64695009242143</v>
      </c>
      <c r="I21" s="33"/>
    </row>
    <row r="22" spans="1:9" s="34" customFormat="1" ht="19.5" customHeight="1" x14ac:dyDescent="0.25">
      <c r="A22" s="41" t="s">
        <v>130</v>
      </c>
      <c r="B22" s="33"/>
      <c r="C22" s="33"/>
      <c r="D22" s="33"/>
      <c r="E22" s="33"/>
      <c r="F22" s="33"/>
      <c r="G22" s="33"/>
      <c r="H22" s="33"/>
      <c r="I22" s="33"/>
    </row>
    <row r="23" spans="1:9" s="34" customFormat="1" ht="15.95" customHeight="1" x14ac:dyDescent="0.25">
      <c r="B23" s="33"/>
      <c r="C23" s="33"/>
      <c r="D23" s="33"/>
      <c r="E23" s="33"/>
      <c r="F23" s="33"/>
      <c r="G23" s="33"/>
      <c r="H23" s="33"/>
      <c r="I23" s="33"/>
    </row>
    <row r="24" spans="1:9" s="34" customFormat="1" ht="15.95" customHeight="1" x14ac:dyDescent="0.25">
      <c r="B24" s="33"/>
      <c r="C24" s="33"/>
      <c r="D24" s="33"/>
      <c r="E24" s="33"/>
      <c r="F24" s="33"/>
      <c r="G24" s="33"/>
      <c r="H24" s="33"/>
      <c r="I24" s="33"/>
    </row>
    <row r="25" spans="1:9" s="34" customFormat="1" ht="15.95" customHeight="1" x14ac:dyDescent="0.25">
      <c r="B25" s="33"/>
      <c r="C25" s="33"/>
      <c r="D25" s="33"/>
      <c r="E25" s="33"/>
      <c r="F25" s="33"/>
      <c r="G25" s="33"/>
      <c r="H25" s="33"/>
      <c r="I25" s="33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C20:D20"/>
    <mergeCell ref="C21:D21"/>
    <mergeCell ref="A13:H13"/>
    <mergeCell ref="A14:H14"/>
    <mergeCell ref="C16:D16"/>
    <mergeCell ref="C17:D17"/>
    <mergeCell ref="C18:D18"/>
    <mergeCell ref="C19:D19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activeCell="I20" sqref="I20"/>
    </sheetView>
  </sheetViews>
  <sheetFormatPr defaultRowHeight="27.95" customHeight="1" x14ac:dyDescent="0.25"/>
  <cols>
    <col min="1" max="1" width="10.625" style="54" customWidth="1"/>
    <col min="2" max="2" width="12.75" style="55" customWidth="1"/>
    <col min="3" max="4" width="9.625" style="55" customWidth="1"/>
    <col min="5" max="8" width="10.625" style="55" customWidth="1"/>
    <col min="9" max="9" width="9.125" style="55" customWidth="1"/>
    <col min="10" max="256" width="9" style="54"/>
    <col min="257" max="257" width="10.625" style="54" customWidth="1"/>
    <col min="258" max="258" width="12.75" style="54" customWidth="1"/>
    <col min="259" max="260" width="9.625" style="54" customWidth="1"/>
    <col min="261" max="264" width="10.625" style="54" customWidth="1"/>
    <col min="265" max="265" width="9.125" style="54" customWidth="1"/>
    <col min="266" max="512" width="9" style="54"/>
    <col min="513" max="513" width="10.625" style="54" customWidth="1"/>
    <col min="514" max="514" width="12.75" style="54" customWidth="1"/>
    <col min="515" max="516" width="9.625" style="54" customWidth="1"/>
    <col min="517" max="520" width="10.625" style="54" customWidth="1"/>
    <col min="521" max="521" width="9.125" style="54" customWidth="1"/>
    <col min="522" max="768" width="9" style="54"/>
    <col min="769" max="769" width="10.625" style="54" customWidth="1"/>
    <col min="770" max="770" width="12.75" style="54" customWidth="1"/>
    <col min="771" max="772" width="9.625" style="54" customWidth="1"/>
    <col min="773" max="776" width="10.625" style="54" customWidth="1"/>
    <col min="777" max="777" width="9.125" style="54" customWidth="1"/>
    <col min="778" max="1024" width="9" style="54"/>
    <col min="1025" max="1025" width="10.625" style="54" customWidth="1"/>
    <col min="1026" max="1026" width="12.75" style="54" customWidth="1"/>
    <col min="1027" max="1028" width="9.625" style="54" customWidth="1"/>
    <col min="1029" max="1032" width="10.625" style="54" customWidth="1"/>
    <col min="1033" max="1033" width="9.125" style="54" customWidth="1"/>
    <col min="1034" max="1280" width="9" style="54"/>
    <col min="1281" max="1281" width="10.625" style="54" customWidth="1"/>
    <col min="1282" max="1282" width="12.75" style="54" customWidth="1"/>
    <col min="1283" max="1284" width="9.625" style="54" customWidth="1"/>
    <col min="1285" max="1288" width="10.625" style="54" customWidth="1"/>
    <col min="1289" max="1289" width="9.125" style="54" customWidth="1"/>
    <col min="1290" max="1536" width="9" style="54"/>
    <col min="1537" max="1537" width="10.625" style="54" customWidth="1"/>
    <col min="1538" max="1538" width="12.75" style="54" customWidth="1"/>
    <col min="1539" max="1540" width="9.625" style="54" customWidth="1"/>
    <col min="1541" max="1544" width="10.625" style="54" customWidth="1"/>
    <col min="1545" max="1545" width="9.125" style="54" customWidth="1"/>
    <col min="1546" max="1792" width="9" style="54"/>
    <col min="1793" max="1793" width="10.625" style="54" customWidth="1"/>
    <col min="1794" max="1794" width="12.75" style="54" customWidth="1"/>
    <col min="1795" max="1796" width="9.625" style="54" customWidth="1"/>
    <col min="1797" max="1800" width="10.625" style="54" customWidth="1"/>
    <col min="1801" max="1801" width="9.125" style="54" customWidth="1"/>
    <col min="1802" max="2048" width="9" style="54"/>
    <col min="2049" max="2049" width="10.625" style="54" customWidth="1"/>
    <col min="2050" max="2050" width="12.75" style="54" customWidth="1"/>
    <col min="2051" max="2052" width="9.625" style="54" customWidth="1"/>
    <col min="2053" max="2056" width="10.625" style="54" customWidth="1"/>
    <col min="2057" max="2057" width="9.125" style="54" customWidth="1"/>
    <col min="2058" max="2304" width="9" style="54"/>
    <col min="2305" max="2305" width="10.625" style="54" customWidth="1"/>
    <col min="2306" max="2306" width="12.75" style="54" customWidth="1"/>
    <col min="2307" max="2308" width="9.625" style="54" customWidth="1"/>
    <col min="2309" max="2312" width="10.625" style="54" customWidth="1"/>
    <col min="2313" max="2313" width="9.125" style="54" customWidth="1"/>
    <col min="2314" max="2560" width="9" style="54"/>
    <col min="2561" max="2561" width="10.625" style="54" customWidth="1"/>
    <col min="2562" max="2562" width="12.75" style="54" customWidth="1"/>
    <col min="2563" max="2564" width="9.625" style="54" customWidth="1"/>
    <col min="2565" max="2568" width="10.625" style="54" customWidth="1"/>
    <col min="2569" max="2569" width="9.125" style="54" customWidth="1"/>
    <col min="2570" max="2816" width="9" style="54"/>
    <col min="2817" max="2817" width="10.625" style="54" customWidth="1"/>
    <col min="2818" max="2818" width="12.75" style="54" customWidth="1"/>
    <col min="2819" max="2820" width="9.625" style="54" customWidth="1"/>
    <col min="2821" max="2824" width="10.625" style="54" customWidth="1"/>
    <col min="2825" max="2825" width="9.125" style="54" customWidth="1"/>
    <col min="2826" max="3072" width="9" style="54"/>
    <col min="3073" max="3073" width="10.625" style="54" customWidth="1"/>
    <col min="3074" max="3074" width="12.75" style="54" customWidth="1"/>
    <col min="3075" max="3076" width="9.625" style="54" customWidth="1"/>
    <col min="3077" max="3080" width="10.625" style="54" customWidth="1"/>
    <col min="3081" max="3081" width="9.125" style="54" customWidth="1"/>
    <col min="3082" max="3328" width="9" style="54"/>
    <col min="3329" max="3329" width="10.625" style="54" customWidth="1"/>
    <col min="3330" max="3330" width="12.75" style="54" customWidth="1"/>
    <col min="3331" max="3332" width="9.625" style="54" customWidth="1"/>
    <col min="3333" max="3336" width="10.625" style="54" customWidth="1"/>
    <col min="3337" max="3337" width="9.125" style="54" customWidth="1"/>
    <col min="3338" max="3584" width="9" style="54"/>
    <col min="3585" max="3585" width="10.625" style="54" customWidth="1"/>
    <col min="3586" max="3586" width="12.75" style="54" customWidth="1"/>
    <col min="3587" max="3588" width="9.625" style="54" customWidth="1"/>
    <col min="3589" max="3592" width="10.625" style="54" customWidth="1"/>
    <col min="3593" max="3593" width="9.125" style="54" customWidth="1"/>
    <col min="3594" max="3840" width="9" style="54"/>
    <col min="3841" max="3841" width="10.625" style="54" customWidth="1"/>
    <col min="3842" max="3842" width="12.75" style="54" customWidth="1"/>
    <col min="3843" max="3844" width="9.625" style="54" customWidth="1"/>
    <col min="3845" max="3848" width="10.625" style="54" customWidth="1"/>
    <col min="3849" max="3849" width="9.125" style="54" customWidth="1"/>
    <col min="3850" max="4096" width="9" style="54"/>
    <col min="4097" max="4097" width="10.625" style="54" customWidth="1"/>
    <col min="4098" max="4098" width="12.75" style="54" customWidth="1"/>
    <col min="4099" max="4100" width="9.625" style="54" customWidth="1"/>
    <col min="4101" max="4104" width="10.625" style="54" customWidth="1"/>
    <col min="4105" max="4105" width="9.125" style="54" customWidth="1"/>
    <col min="4106" max="4352" width="9" style="54"/>
    <col min="4353" max="4353" width="10.625" style="54" customWidth="1"/>
    <col min="4354" max="4354" width="12.75" style="54" customWidth="1"/>
    <col min="4355" max="4356" width="9.625" style="54" customWidth="1"/>
    <col min="4357" max="4360" width="10.625" style="54" customWidth="1"/>
    <col min="4361" max="4361" width="9.125" style="54" customWidth="1"/>
    <col min="4362" max="4608" width="9" style="54"/>
    <col min="4609" max="4609" width="10.625" style="54" customWidth="1"/>
    <col min="4610" max="4610" width="12.75" style="54" customWidth="1"/>
    <col min="4611" max="4612" width="9.625" style="54" customWidth="1"/>
    <col min="4613" max="4616" width="10.625" style="54" customWidth="1"/>
    <col min="4617" max="4617" width="9.125" style="54" customWidth="1"/>
    <col min="4618" max="4864" width="9" style="54"/>
    <col min="4865" max="4865" width="10.625" style="54" customWidth="1"/>
    <col min="4866" max="4866" width="12.75" style="54" customWidth="1"/>
    <col min="4867" max="4868" width="9.625" style="54" customWidth="1"/>
    <col min="4869" max="4872" width="10.625" style="54" customWidth="1"/>
    <col min="4873" max="4873" width="9.125" style="54" customWidth="1"/>
    <col min="4874" max="5120" width="9" style="54"/>
    <col min="5121" max="5121" width="10.625" style="54" customWidth="1"/>
    <col min="5122" max="5122" width="12.75" style="54" customWidth="1"/>
    <col min="5123" max="5124" width="9.625" style="54" customWidth="1"/>
    <col min="5125" max="5128" width="10.625" style="54" customWidth="1"/>
    <col min="5129" max="5129" width="9.125" style="54" customWidth="1"/>
    <col min="5130" max="5376" width="9" style="54"/>
    <col min="5377" max="5377" width="10.625" style="54" customWidth="1"/>
    <col min="5378" max="5378" width="12.75" style="54" customWidth="1"/>
    <col min="5379" max="5380" width="9.625" style="54" customWidth="1"/>
    <col min="5381" max="5384" width="10.625" style="54" customWidth="1"/>
    <col min="5385" max="5385" width="9.125" style="54" customWidth="1"/>
    <col min="5386" max="5632" width="9" style="54"/>
    <col min="5633" max="5633" width="10.625" style="54" customWidth="1"/>
    <col min="5634" max="5634" width="12.75" style="54" customWidth="1"/>
    <col min="5635" max="5636" width="9.625" style="54" customWidth="1"/>
    <col min="5637" max="5640" width="10.625" style="54" customWidth="1"/>
    <col min="5641" max="5641" width="9.125" style="54" customWidth="1"/>
    <col min="5642" max="5888" width="9" style="54"/>
    <col min="5889" max="5889" width="10.625" style="54" customWidth="1"/>
    <col min="5890" max="5890" width="12.75" style="54" customWidth="1"/>
    <col min="5891" max="5892" width="9.625" style="54" customWidth="1"/>
    <col min="5893" max="5896" width="10.625" style="54" customWidth="1"/>
    <col min="5897" max="5897" width="9.125" style="54" customWidth="1"/>
    <col min="5898" max="6144" width="9" style="54"/>
    <col min="6145" max="6145" width="10.625" style="54" customWidth="1"/>
    <col min="6146" max="6146" width="12.75" style="54" customWidth="1"/>
    <col min="6147" max="6148" width="9.625" style="54" customWidth="1"/>
    <col min="6149" max="6152" width="10.625" style="54" customWidth="1"/>
    <col min="6153" max="6153" width="9.125" style="54" customWidth="1"/>
    <col min="6154" max="6400" width="9" style="54"/>
    <col min="6401" max="6401" width="10.625" style="54" customWidth="1"/>
    <col min="6402" max="6402" width="12.75" style="54" customWidth="1"/>
    <col min="6403" max="6404" width="9.625" style="54" customWidth="1"/>
    <col min="6405" max="6408" width="10.625" style="54" customWidth="1"/>
    <col min="6409" max="6409" width="9.125" style="54" customWidth="1"/>
    <col min="6410" max="6656" width="9" style="54"/>
    <col min="6657" max="6657" width="10.625" style="54" customWidth="1"/>
    <col min="6658" max="6658" width="12.75" style="54" customWidth="1"/>
    <col min="6659" max="6660" width="9.625" style="54" customWidth="1"/>
    <col min="6661" max="6664" width="10.625" style="54" customWidth="1"/>
    <col min="6665" max="6665" width="9.125" style="54" customWidth="1"/>
    <col min="6666" max="6912" width="9" style="54"/>
    <col min="6913" max="6913" width="10.625" style="54" customWidth="1"/>
    <col min="6914" max="6914" width="12.75" style="54" customWidth="1"/>
    <col min="6915" max="6916" width="9.625" style="54" customWidth="1"/>
    <col min="6917" max="6920" width="10.625" style="54" customWidth="1"/>
    <col min="6921" max="6921" width="9.125" style="54" customWidth="1"/>
    <col min="6922" max="7168" width="9" style="54"/>
    <col min="7169" max="7169" width="10.625" style="54" customWidth="1"/>
    <col min="7170" max="7170" width="12.75" style="54" customWidth="1"/>
    <col min="7171" max="7172" width="9.625" style="54" customWidth="1"/>
    <col min="7173" max="7176" width="10.625" style="54" customWidth="1"/>
    <col min="7177" max="7177" width="9.125" style="54" customWidth="1"/>
    <col min="7178" max="7424" width="9" style="54"/>
    <col min="7425" max="7425" width="10.625" style="54" customWidth="1"/>
    <col min="7426" max="7426" width="12.75" style="54" customWidth="1"/>
    <col min="7427" max="7428" width="9.625" style="54" customWidth="1"/>
    <col min="7429" max="7432" width="10.625" style="54" customWidth="1"/>
    <col min="7433" max="7433" width="9.125" style="54" customWidth="1"/>
    <col min="7434" max="7680" width="9" style="54"/>
    <col min="7681" max="7681" width="10.625" style="54" customWidth="1"/>
    <col min="7682" max="7682" width="12.75" style="54" customWidth="1"/>
    <col min="7683" max="7684" width="9.625" style="54" customWidth="1"/>
    <col min="7685" max="7688" width="10.625" style="54" customWidth="1"/>
    <col min="7689" max="7689" width="9.125" style="54" customWidth="1"/>
    <col min="7690" max="7936" width="9" style="54"/>
    <col min="7937" max="7937" width="10.625" style="54" customWidth="1"/>
    <col min="7938" max="7938" width="12.75" style="54" customWidth="1"/>
    <col min="7939" max="7940" width="9.625" style="54" customWidth="1"/>
    <col min="7941" max="7944" width="10.625" style="54" customWidth="1"/>
    <col min="7945" max="7945" width="9.125" style="54" customWidth="1"/>
    <col min="7946" max="8192" width="9" style="54"/>
    <col min="8193" max="8193" width="10.625" style="54" customWidth="1"/>
    <col min="8194" max="8194" width="12.75" style="54" customWidth="1"/>
    <col min="8195" max="8196" width="9.625" style="54" customWidth="1"/>
    <col min="8197" max="8200" width="10.625" style="54" customWidth="1"/>
    <col min="8201" max="8201" width="9.125" style="54" customWidth="1"/>
    <col min="8202" max="8448" width="9" style="54"/>
    <col min="8449" max="8449" width="10.625" style="54" customWidth="1"/>
    <col min="8450" max="8450" width="12.75" style="54" customWidth="1"/>
    <col min="8451" max="8452" width="9.625" style="54" customWidth="1"/>
    <col min="8453" max="8456" width="10.625" style="54" customWidth="1"/>
    <col min="8457" max="8457" width="9.125" style="54" customWidth="1"/>
    <col min="8458" max="8704" width="9" style="54"/>
    <col min="8705" max="8705" width="10.625" style="54" customWidth="1"/>
    <col min="8706" max="8706" width="12.75" style="54" customWidth="1"/>
    <col min="8707" max="8708" width="9.625" style="54" customWidth="1"/>
    <col min="8709" max="8712" width="10.625" style="54" customWidth="1"/>
    <col min="8713" max="8713" width="9.125" style="54" customWidth="1"/>
    <col min="8714" max="8960" width="9" style="54"/>
    <col min="8961" max="8961" width="10.625" style="54" customWidth="1"/>
    <col min="8962" max="8962" width="12.75" style="54" customWidth="1"/>
    <col min="8963" max="8964" width="9.625" style="54" customWidth="1"/>
    <col min="8965" max="8968" width="10.625" style="54" customWidth="1"/>
    <col min="8969" max="8969" width="9.125" style="54" customWidth="1"/>
    <col min="8970" max="9216" width="9" style="54"/>
    <col min="9217" max="9217" width="10.625" style="54" customWidth="1"/>
    <col min="9218" max="9218" width="12.75" style="54" customWidth="1"/>
    <col min="9219" max="9220" width="9.625" style="54" customWidth="1"/>
    <col min="9221" max="9224" width="10.625" style="54" customWidth="1"/>
    <col min="9225" max="9225" width="9.125" style="54" customWidth="1"/>
    <col min="9226" max="9472" width="9" style="54"/>
    <col min="9473" max="9473" width="10.625" style="54" customWidth="1"/>
    <col min="9474" max="9474" width="12.75" style="54" customWidth="1"/>
    <col min="9475" max="9476" width="9.625" style="54" customWidth="1"/>
    <col min="9477" max="9480" width="10.625" style="54" customWidth="1"/>
    <col min="9481" max="9481" width="9.125" style="54" customWidth="1"/>
    <col min="9482" max="9728" width="9" style="54"/>
    <col min="9729" max="9729" width="10.625" style="54" customWidth="1"/>
    <col min="9730" max="9730" width="12.75" style="54" customWidth="1"/>
    <col min="9731" max="9732" width="9.625" style="54" customWidth="1"/>
    <col min="9733" max="9736" width="10.625" style="54" customWidth="1"/>
    <col min="9737" max="9737" width="9.125" style="54" customWidth="1"/>
    <col min="9738" max="9984" width="9" style="54"/>
    <col min="9985" max="9985" width="10.625" style="54" customWidth="1"/>
    <col min="9986" max="9986" width="12.75" style="54" customWidth="1"/>
    <col min="9987" max="9988" width="9.625" style="54" customWidth="1"/>
    <col min="9989" max="9992" width="10.625" style="54" customWidth="1"/>
    <col min="9993" max="9993" width="9.125" style="54" customWidth="1"/>
    <col min="9994" max="10240" width="9" style="54"/>
    <col min="10241" max="10241" width="10.625" style="54" customWidth="1"/>
    <col min="10242" max="10242" width="12.75" style="54" customWidth="1"/>
    <col min="10243" max="10244" width="9.625" style="54" customWidth="1"/>
    <col min="10245" max="10248" width="10.625" style="54" customWidth="1"/>
    <col min="10249" max="10249" width="9.125" style="54" customWidth="1"/>
    <col min="10250" max="10496" width="9" style="54"/>
    <col min="10497" max="10497" width="10.625" style="54" customWidth="1"/>
    <col min="10498" max="10498" width="12.75" style="54" customWidth="1"/>
    <col min="10499" max="10500" width="9.625" style="54" customWidth="1"/>
    <col min="10501" max="10504" width="10.625" style="54" customWidth="1"/>
    <col min="10505" max="10505" width="9.125" style="54" customWidth="1"/>
    <col min="10506" max="10752" width="9" style="54"/>
    <col min="10753" max="10753" width="10.625" style="54" customWidth="1"/>
    <col min="10754" max="10754" width="12.75" style="54" customWidth="1"/>
    <col min="10755" max="10756" width="9.625" style="54" customWidth="1"/>
    <col min="10757" max="10760" width="10.625" style="54" customWidth="1"/>
    <col min="10761" max="10761" width="9.125" style="54" customWidth="1"/>
    <col min="10762" max="11008" width="9" style="54"/>
    <col min="11009" max="11009" width="10.625" style="54" customWidth="1"/>
    <col min="11010" max="11010" width="12.75" style="54" customWidth="1"/>
    <col min="11011" max="11012" width="9.625" style="54" customWidth="1"/>
    <col min="11013" max="11016" width="10.625" style="54" customWidth="1"/>
    <col min="11017" max="11017" width="9.125" style="54" customWidth="1"/>
    <col min="11018" max="11264" width="9" style="54"/>
    <col min="11265" max="11265" width="10.625" style="54" customWidth="1"/>
    <col min="11266" max="11266" width="12.75" style="54" customWidth="1"/>
    <col min="11267" max="11268" width="9.625" style="54" customWidth="1"/>
    <col min="11269" max="11272" width="10.625" style="54" customWidth="1"/>
    <col min="11273" max="11273" width="9.125" style="54" customWidth="1"/>
    <col min="11274" max="11520" width="9" style="54"/>
    <col min="11521" max="11521" width="10.625" style="54" customWidth="1"/>
    <col min="11522" max="11522" width="12.75" style="54" customWidth="1"/>
    <col min="11523" max="11524" width="9.625" style="54" customWidth="1"/>
    <col min="11525" max="11528" width="10.625" style="54" customWidth="1"/>
    <col min="11529" max="11529" width="9.125" style="54" customWidth="1"/>
    <col min="11530" max="11776" width="9" style="54"/>
    <col min="11777" max="11777" width="10.625" style="54" customWidth="1"/>
    <col min="11778" max="11778" width="12.75" style="54" customWidth="1"/>
    <col min="11779" max="11780" width="9.625" style="54" customWidth="1"/>
    <col min="11781" max="11784" width="10.625" style="54" customWidth="1"/>
    <col min="11785" max="11785" width="9.125" style="54" customWidth="1"/>
    <col min="11786" max="12032" width="9" style="54"/>
    <col min="12033" max="12033" width="10.625" style="54" customWidth="1"/>
    <col min="12034" max="12034" width="12.75" style="54" customWidth="1"/>
    <col min="12035" max="12036" width="9.625" style="54" customWidth="1"/>
    <col min="12037" max="12040" width="10.625" style="54" customWidth="1"/>
    <col min="12041" max="12041" width="9.125" style="54" customWidth="1"/>
    <col min="12042" max="12288" width="9" style="54"/>
    <col min="12289" max="12289" width="10.625" style="54" customWidth="1"/>
    <col min="12290" max="12290" width="12.75" style="54" customWidth="1"/>
    <col min="12291" max="12292" width="9.625" style="54" customWidth="1"/>
    <col min="12293" max="12296" width="10.625" style="54" customWidth="1"/>
    <col min="12297" max="12297" width="9.125" style="54" customWidth="1"/>
    <col min="12298" max="12544" width="9" style="54"/>
    <col min="12545" max="12545" width="10.625" style="54" customWidth="1"/>
    <col min="12546" max="12546" width="12.75" style="54" customWidth="1"/>
    <col min="12547" max="12548" width="9.625" style="54" customWidth="1"/>
    <col min="12549" max="12552" width="10.625" style="54" customWidth="1"/>
    <col min="12553" max="12553" width="9.125" style="54" customWidth="1"/>
    <col min="12554" max="12800" width="9" style="54"/>
    <col min="12801" max="12801" width="10.625" style="54" customWidth="1"/>
    <col min="12802" max="12802" width="12.75" style="54" customWidth="1"/>
    <col min="12803" max="12804" width="9.625" style="54" customWidth="1"/>
    <col min="12805" max="12808" width="10.625" style="54" customWidth="1"/>
    <col min="12809" max="12809" width="9.125" style="54" customWidth="1"/>
    <col min="12810" max="13056" width="9" style="54"/>
    <col min="13057" max="13057" width="10.625" style="54" customWidth="1"/>
    <col min="13058" max="13058" width="12.75" style="54" customWidth="1"/>
    <col min="13059" max="13060" width="9.625" style="54" customWidth="1"/>
    <col min="13061" max="13064" width="10.625" style="54" customWidth="1"/>
    <col min="13065" max="13065" width="9.125" style="54" customWidth="1"/>
    <col min="13066" max="13312" width="9" style="54"/>
    <col min="13313" max="13313" width="10.625" style="54" customWidth="1"/>
    <col min="13314" max="13314" width="12.75" style="54" customWidth="1"/>
    <col min="13315" max="13316" width="9.625" style="54" customWidth="1"/>
    <col min="13317" max="13320" width="10.625" style="54" customWidth="1"/>
    <col min="13321" max="13321" width="9.125" style="54" customWidth="1"/>
    <col min="13322" max="13568" width="9" style="54"/>
    <col min="13569" max="13569" width="10.625" style="54" customWidth="1"/>
    <col min="13570" max="13570" width="12.75" style="54" customWidth="1"/>
    <col min="13571" max="13572" width="9.625" style="54" customWidth="1"/>
    <col min="13573" max="13576" width="10.625" style="54" customWidth="1"/>
    <col min="13577" max="13577" width="9.125" style="54" customWidth="1"/>
    <col min="13578" max="13824" width="9" style="54"/>
    <col min="13825" max="13825" width="10.625" style="54" customWidth="1"/>
    <col min="13826" max="13826" width="12.75" style="54" customWidth="1"/>
    <col min="13827" max="13828" width="9.625" style="54" customWidth="1"/>
    <col min="13829" max="13832" width="10.625" style="54" customWidth="1"/>
    <col min="13833" max="13833" width="9.125" style="54" customWidth="1"/>
    <col min="13834" max="14080" width="9" style="54"/>
    <col min="14081" max="14081" width="10.625" style="54" customWidth="1"/>
    <col min="14082" max="14082" width="12.75" style="54" customWidth="1"/>
    <col min="14083" max="14084" width="9.625" style="54" customWidth="1"/>
    <col min="14085" max="14088" width="10.625" style="54" customWidth="1"/>
    <col min="14089" max="14089" width="9.125" style="54" customWidth="1"/>
    <col min="14090" max="14336" width="9" style="54"/>
    <col min="14337" max="14337" width="10.625" style="54" customWidth="1"/>
    <col min="14338" max="14338" width="12.75" style="54" customWidth="1"/>
    <col min="14339" max="14340" width="9.625" style="54" customWidth="1"/>
    <col min="14341" max="14344" width="10.625" style="54" customWidth="1"/>
    <col min="14345" max="14345" width="9.125" style="54" customWidth="1"/>
    <col min="14346" max="14592" width="9" style="54"/>
    <col min="14593" max="14593" width="10.625" style="54" customWidth="1"/>
    <col min="14594" max="14594" width="12.75" style="54" customWidth="1"/>
    <col min="14595" max="14596" width="9.625" style="54" customWidth="1"/>
    <col min="14597" max="14600" width="10.625" style="54" customWidth="1"/>
    <col min="14601" max="14601" width="9.125" style="54" customWidth="1"/>
    <col min="14602" max="14848" width="9" style="54"/>
    <col min="14849" max="14849" width="10.625" style="54" customWidth="1"/>
    <col min="14850" max="14850" width="12.75" style="54" customWidth="1"/>
    <col min="14851" max="14852" width="9.625" style="54" customWidth="1"/>
    <col min="14853" max="14856" width="10.625" style="54" customWidth="1"/>
    <col min="14857" max="14857" width="9.125" style="54" customWidth="1"/>
    <col min="14858" max="15104" width="9" style="54"/>
    <col min="15105" max="15105" width="10.625" style="54" customWidth="1"/>
    <col min="15106" max="15106" width="12.75" style="54" customWidth="1"/>
    <col min="15107" max="15108" width="9.625" style="54" customWidth="1"/>
    <col min="15109" max="15112" width="10.625" style="54" customWidth="1"/>
    <col min="15113" max="15113" width="9.125" style="54" customWidth="1"/>
    <col min="15114" max="15360" width="9" style="54"/>
    <col min="15361" max="15361" width="10.625" style="54" customWidth="1"/>
    <col min="15362" max="15362" width="12.75" style="54" customWidth="1"/>
    <col min="15363" max="15364" width="9.625" style="54" customWidth="1"/>
    <col min="15365" max="15368" width="10.625" style="54" customWidth="1"/>
    <col min="15369" max="15369" width="9.125" style="54" customWidth="1"/>
    <col min="15370" max="15616" width="9" style="54"/>
    <col min="15617" max="15617" width="10.625" style="54" customWidth="1"/>
    <col min="15618" max="15618" width="12.75" style="54" customWidth="1"/>
    <col min="15619" max="15620" width="9.625" style="54" customWidth="1"/>
    <col min="15621" max="15624" width="10.625" style="54" customWidth="1"/>
    <col min="15625" max="15625" width="9.125" style="54" customWidth="1"/>
    <col min="15626" max="15872" width="9" style="54"/>
    <col min="15873" max="15873" width="10.625" style="54" customWidth="1"/>
    <col min="15874" max="15874" width="12.75" style="54" customWidth="1"/>
    <col min="15875" max="15876" width="9.625" style="54" customWidth="1"/>
    <col min="15877" max="15880" width="10.625" style="54" customWidth="1"/>
    <col min="15881" max="15881" width="9.125" style="54" customWidth="1"/>
    <col min="15882" max="16128" width="9" style="54"/>
    <col min="16129" max="16129" width="10.625" style="54" customWidth="1"/>
    <col min="16130" max="16130" width="12.75" style="54" customWidth="1"/>
    <col min="16131" max="16132" width="9.625" style="54" customWidth="1"/>
    <col min="16133" max="16136" width="10.625" style="54" customWidth="1"/>
    <col min="16137" max="16137" width="9.125" style="54" customWidth="1"/>
    <col min="16138" max="16384" width="9" style="54"/>
  </cols>
  <sheetData>
    <row r="1" spans="1:11" s="22" customFormat="1" ht="20.100000000000001" customHeight="1" x14ac:dyDescent="0.25">
      <c r="A1" s="90" t="s">
        <v>132</v>
      </c>
      <c r="B1" s="90"/>
      <c r="C1" s="90"/>
      <c r="D1" s="90"/>
      <c r="E1" s="90"/>
      <c r="F1" s="90"/>
      <c r="G1" s="90"/>
      <c r="H1" s="90"/>
      <c r="I1" s="21"/>
    </row>
    <row r="2" spans="1:11" s="22" customFormat="1" ht="20.100000000000001" customHeight="1" x14ac:dyDescent="0.25">
      <c r="A2" s="95" t="str">
        <f>[5]疆界!A2:G2</f>
        <v xml:space="preserve"> 中華民國   108  年4月份</v>
      </c>
      <c r="B2" s="96"/>
      <c r="C2" s="96"/>
      <c r="D2" s="96"/>
      <c r="E2" s="96"/>
      <c r="F2" s="96"/>
      <c r="G2" s="96"/>
      <c r="H2" s="96"/>
      <c r="I2" s="21"/>
    </row>
    <row r="3" spans="1:11" s="22" customFormat="1" ht="19.5" customHeight="1" x14ac:dyDescent="0.25">
      <c r="A3" s="97" t="s">
        <v>133</v>
      </c>
      <c r="B3" s="97"/>
      <c r="C3" s="97"/>
      <c r="D3" s="97"/>
      <c r="E3" s="97"/>
      <c r="F3" s="97"/>
      <c r="G3" s="97"/>
      <c r="H3" s="97"/>
      <c r="I3" s="21"/>
    </row>
    <row r="4" spans="1:11" s="24" customFormat="1" ht="39.950000000000003" customHeight="1" x14ac:dyDescent="0.25">
      <c r="A4" s="98" t="s">
        <v>134</v>
      </c>
      <c r="B4" s="100" t="s">
        <v>135</v>
      </c>
      <c r="C4" s="100" t="s">
        <v>47</v>
      </c>
      <c r="D4" s="100" t="s">
        <v>136</v>
      </c>
      <c r="E4" s="100" t="s">
        <v>137</v>
      </c>
      <c r="F4" s="102" t="s">
        <v>138</v>
      </c>
      <c r="G4" s="103"/>
      <c r="H4" s="103"/>
      <c r="I4" s="23"/>
      <c r="K4" s="25" t="s">
        <v>139</v>
      </c>
    </row>
    <row r="5" spans="1:11" s="24" customFormat="1" ht="39.950000000000003" customHeight="1" x14ac:dyDescent="0.25">
      <c r="A5" s="99"/>
      <c r="B5" s="101"/>
      <c r="C5" s="101"/>
      <c r="D5" s="101"/>
      <c r="E5" s="101"/>
      <c r="F5" s="46" t="s">
        <v>140</v>
      </c>
      <c r="G5" s="27" t="s">
        <v>53</v>
      </c>
      <c r="H5" s="28" t="s">
        <v>54</v>
      </c>
      <c r="I5" s="23"/>
    </row>
    <row r="6" spans="1:11" s="34" customFormat="1" ht="39.950000000000003" customHeight="1" x14ac:dyDescent="0.25">
      <c r="A6" s="29" t="s">
        <v>141</v>
      </c>
      <c r="B6" s="30"/>
      <c r="C6" s="31">
        <f>SUM(C7:C10)</f>
        <v>22</v>
      </c>
      <c r="D6" s="31">
        <f>SUM(D7:D10)</f>
        <v>136</v>
      </c>
      <c r="E6" s="31">
        <f>SUM(E7:E10)</f>
        <v>3123</v>
      </c>
      <c r="F6" s="31">
        <f>SUM(G6:H6)</f>
        <v>13056</v>
      </c>
      <c r="G6" s="31">
        <f>SUM(G7:G10)</f>
        <v>7465</v>
      </c>
      <c r="H6" s="32">
        <f>SUM(H7:H10)</f>
        <v>5591</v>
      </c>
      <c r="I6" s="33"/>
    </row>
    <row r="7" spans="1:11" s="34" customFormat="1" ht="39.950000000000003" customHeight="1" x14ac:dyDescent="0.25">
      <c r="A7" s="35" t="s">
        <v>142</v>
      </c>
      <c r="B7" s="36" t="s">
        <v>143</v>
      </c>
      <c r="C7" s="37">
        <v>9</v>
      </c>
      <c r="D7" s="37">
        <v>75</v>
      </c>
      <c r="E7" s="37">
        <v>1796</v>
      </c>
      <c r="F7" s="37">
        <f>G7+H7</f>
        <v>7624</v>
      </c>
      <c r="G7" s="37">
        <v>4276</v>
      </c>
      <c r="H7" s="37">
        <v>3348</v>
      </c>
      <c r="I7" s="33"/>
    </row>
    <row r="8" spans="1:11" s="34" customFormat="1" ht="39.950000000000003" customHeight="1" x14ac:dyDescent="0.25">
      <c r="A8" s="35" t="s">
        <v>144</v>
      </c>
      <c r="B8" s="33" t="s">
        <v>145</v>
      </c>
      <c r="C8" s="37">
        <v>6</v>
      </c>
      <c r="D8" s="37">
        <v>27</v>
      </c>
      <c r="E8" s="37">
        <v>679</v>
      </c>
      <c r="F8" s="37">
        <f>G8+H8</f>
        <v>2481</v>
      </c>
      <c r="G8" s="37">
        <v>1404</v>
      </c>
      <c r="H8" s="37">
        <v>1077</v>
      </c>
      <c r="I8" s="33"/>
    </row>
    <row r="9" spans="1:11" s="34" customFormat="1" ht="39.950000000000003" customHeight="1" x14ac:dyDescent="0.25">
      <c r="A9" s="35" t="s">
        <v>146</v>
      </c>
      <c r="B9" s="33" t="s">
        <v>147</v>
      </c>
      <c r="C9" s="37">
        <v>5</v>
      </c>
      <c r="D9" s="37">
        <v>21</v>
      </c>
      <c r="E9" s="37">
        <v>304</v>
      </c>
      <c r="F9" s="37">
        <f>G9+H9</f>
        <v>1601</v>
      </c>
      <c r="G9" s="37">
        <v>977</v>
      </c>
      <c r="H9" s="37">
        <v>624</v>
      </c>
      <c r="I9" s="33"/>
    </row>
    <row r="10" spans="1:11" s="34" customFormat="1" ht="39.950000000000003" customHeight="1" x14ac:dyDescent="0.25">
      <c r="A10" s="38" t="s">
        <v>148</v>
      </c>
      <c r="B10" s="39" t="s">
        <v>149</v>
      </c>
      <c r="C10" s="40">
        <v>2</v>
      </c>
      <c r="D10" s="40">
        <v>13</v>
      </c>
      <c r="E10" s="40">
        <v>344</v>
      </c>
      <c r="F10" s="40">
        <f>G10+H10</f>
        <v>1350</v>
      </c>
      <c r="G10" s="40">
        <v>808</v>
      </c>
      <c r="H10" s="40">
        <v>542</v>
      </c>
      <c r="I10" s="33"/>
    </row>
    <row r="11" spans="1:11" s="34" customFormat="1" ht="19.5" customHeight="1" x14ac:dyDescent="0.25">
      <c r="A11" s="41" t="s">
        <v>150</v>
      </c>
      <c r="B11" s="33"/>
      <c r="C11" s="33"/>
      <c r="D11" s="33"/>
      <c r="E11" s="33"/>
      <c r="F11" s="33"/>
      <c r="G11" s="33"/>
      <c r="H11" s="33"/>
      <c r="I11" s="33"/>
    </row>
    <row r="12" spans="1:11" s="34" customFormat="1" ht="31.5" customHeight="1" x14ac:dyDescent="0.25">
      <c r="B12" s="33"/>
      <c r="C12" s="33"/>
      <c r="D12" s="33"/>
      <c r="E12" s="33"/>
      <c r="F12" s="33"/>
      <c r="G12" s="33"/>
      <c r="H12" s="33"/>
      <c r="I12" s="33"/>
    </row>
    <row r="13" spans="1:11" s="34" customFormat="1" ht="20.100000000000001" customHeight="1" x14ac:dyDescent="0.25">
      <c r="A13" s="90" t="s">
        <v>151</v>
      </c>
      <c r="B13" s="90"/>
      <c r="C13" s="90"/>
      <c r="D13" s="90"/>
      <c r="E13" s="90"/>
      <c r="F13" s="90"/>
      <c r="G13" s="90"/>
      <c r="H13" s="90"/>
      <c r="I13" s="33"/>
    </row>
    <row r="14" spans="1:11" s="34" customFormat="1" ht="20.100000000000001" customHeight="1" x14ac:dyDescent="0.25">
      <c r="A14" s="91" t="str">
        <f>[5]疆界!A2:G2</f>
        <v xml:space="preserve"> 中華民國   108  年4月份</v>
      </c>
      <c r="B14" s="91"/>
      <c r="C14" s="91"/>
      <c r="D14" s="91"/>
      <c r="E14" s="91"/>
      <c r="F14" s="91"/>
      <c r="G14" s="91"/>
      <c r="H14" s="92"/>
      <c r="I14" s="33"/>
    </row>
    <row r="15" spans="1:11" s="34" customFormat="1" ht="11.25" customHeight="1" x14ac:dyDescent="0.25">
      <c r="A15" s="42"/>
      <c r="B15" s="42"/>
      <c r="C15" s="42"/>
      <c r="D15" s="42"/>
      <c r="E15" s="42"/>
      <c r="F15" s="42"/>
      <c r="G15" s="42"/>
      <c r="H15" s="43"/>
      <c r="I15" s="33"/>
    </row>
    <row r="16" spans="1:11" s="34" customFormat="1" ht="62.25" customHeight="1" x14ac:dyDescent="0.25">
      <c r="A16" s="44" t="s">
        <v>66</v>
      </c>
      <c r="B16" s="45" t="s">
        <v>152</v>
      </c>
      <c r="C16" s="93" t="s">
        <v>68</v>
      </c>
      <c r="D16" s="94"/>
      <c r="E16" s="46" t="s">
        <v>69</v>
      </c>
      <c r="F16" s="46" t="s">
        <v>153</v>
      </c>
      <c r="G16" s="47" t="s">
        <v>154</v>
      </c>
      <c r="H16" s="28" t="s">
        <v>155</v>
      </c>
      <c r="I16" s="33"/>
    </row>
    <row r="17" spans="1:9" s="34" customFormat="1" ht="39.950000000000003" customHeight="1" x14ac:dyDescent="0.25">
      <c r="A17" s="48" t="s">
        <v>141</v>
      </c>
      <c r="B17" s="49">
        <f>SUM(B18:B21)</f>
        <v>28.8</v>
      </c>
      <c r="C17" s="87">
        <f>F6</f>
        <v>13056</v>
      </c>
      <c r="D17" s="88"/>
      <c r="E17" s="32">
        <f>C17/C6</f>
        <v>593.4545454545455</v>
      </c>
      <c r="F17" s="37">
        <f>C17/B17</f>
        <v>453.33333333333331</v>
      </c>
      <c r="G17" s="50">
        <f>C17/E6</f>
        <v>4.18059558117195</v>
      </c>
      <c r="H17" s="37">
        <f>G6/H6*100</f>
        <v>133.51815417635487</v>
      </c>
      <c r="I17" s="33"/>
    </row>
    <row r="18" spans="1:9" s="34" customFormat="1" ht="39.950000000000003" customHeight="1" x14ac:dyDescent="0.25">
      <c r="A18" s="35" t="s">
        <v>74</v>
      </c>
      <c r="B18" s="51">
        <v>10.43</v>
      </c>
      <c r="C18" s="87">
        <f>F7</f>
        <v>7624</v>
      </c>
      <c r="D18" s="88"/>
      <c r="E18" s="37">
        <f>C18/C7</f>
        <v>847.11111111111109</v>
      </c>
      <c r="F18" s="37">
        <f>C18/B18</f>
        <v>730.96836049856188</v>
      </c>
      <c r="G18" s="50">
        <f>C18/E7</f>
        <v>4.2449888641425391</v>
      </c>
      <c r="H18" s="37">
        <f>G7/H7*100</f>
        <v>127.71804062126644</v>
      </c>
      <c r="I18" s="33"/>
    </row>
    <row r="19" spans="1:9" s="34" customFormat="1" ht="39.950000000000003" customHeight="1" x14ac:dyDescent="0.25">
      <c r="A19" s="35" t="s">
        <v>75</v>
      </c>
      <c r="B19" s="51">
        <v>8.66</v>
      </c>
      <c r="C19" s="87">
        <f>F8</f>
        <v>2481</v>
      </c>
      <c r="D19" s="88"/>
      <c r="E19" s="37">
        <f>C19/C8</f>
        <v>413.5</v>
      </c>
      <c r="F19" s="37">
        <f>C19/B19</f>
        <v>286.48960739030025</v>
      </c>
      <c r="G19" s="50">
        <f>C19/E8</f>
        <v>3.653902798232695</v>
      </c>
      <c r="H19" s="37">
        <f>G8/H8*100</f>
        <v>130.36211699164346</v>
      </c>
      <c r="I19" s="33"/>
    </row>
    <row r="20" spans="1:9" s="34" customFormat="1" ht="39.950000000000003" customHeight="1" x14ac:dyDescent="0.25">
      <c r="A20" s="35" t="s">
        <v>76</v>
      </c>
      <c r="B20" s="51">
        <v>5</v>
      </c>
      <c r="C20" s="87">
        <f>F9</f>
        <v>1601</v>
      </c>
      <c r="D20" s="88"/>
      <c r="E20" s="37">
        <f>C20/C9</f>
        <v>320.2</v>
      </c>
      <c r="F20" s="37">
        <f>C20/B20</f>
        <v>320.2</v>
      </c>
      <c r="G20" s="50">
        <f>C20/E9</f>
        <v>5.2664473684210522</v>
      </c>
      <c r="H20" s="37">
        <f>G9/H9*100</f>
        <v>156.57051282051282</v>
      </c>
      <c r="I20" s="33"/>
    </row>
    <row r="21" spans="1:9" s="34" customFormat="1" ht="39.950000000000003" customHeight="1" x14ac:dyDescent="0.25">
      <c r="A21" s="38" t="s">
        <v>77</v>
      </c>
      <c r="B21" s="52">
        <v>4.71</v>
      </c>
      <c r="C21" s="89">
        <f>F10</f>
        <v>1350</v>
      </c>
      <c r="D21" s="89"/>
      <c r="E21" s="40">
        <f>C21/C10</f>
        <v>675</v>
      </c>
      <c r="F21" s="40">
        <f>C21/B21</f>
        <v>286.62420382165607</v>
      </c>
      <c r="G21" s="53">
        <f>C21/E10</f>
        <v>3.9244186046511627</v>
      </c>
      <c r="H21" s="40">
        <f>G10/H10*100</f>
        <v>149.07749077490774</v>
      </c>
      <c r="I21" s="33"/>
    </row>
    <row r="22" spans="1:9" s="34" customFormat="1" ht="19.5" customHeight="1" x14ac:dyDescent="0.25">
      <c r="A22" s="41" t="s">
        <v>156</v>
      </c>
      <c r="B22" s="33"/>
      <c r="C22" s="33"/>
      <c r="D22" s="33"/>
      <c r="E22" s="33"/>
      <c r="F22" s="33"/>
      <c r="G22" s="33"/>
      <c r="H22" s="33"/>
      <c r="I22" s="33"/>
    </row>
    <row r="23" spans="1:9" s="34" customFormat="1" ht="15.95" customHeight="1" x14ac:dyDescent="0.25">
      <c r="B23" s="33"/>
      <c r="C23" s="33"/>
      <c r="D23" s="33"/>
      <c r="E23" s="33"/>
      <c r="F23" s="33"/>
      <c r="G23" s="33"/>
      <c r="H23" s="33"/>
      <c r="I23" s="33"/>
    </row>
    <row r="24" spans="1:9" s="34" customFormat="1" ht="15.95" customHeight="1" x14ac:dyDescent="0.25">
      <c r="B24" s="33"/>
      <c r="C24" s="33"/>
      <c r="D24" s="33"/>
      <c r="E24" s="33"/>
      <c r="F24" s="33"/>
      <c r="G24" s="33"/>
      <c r="H24" s="33"/>
      <c r="I24" s="33"/>
    </row>
    <row r="25" spans="1:9" s="34" customFormat="1" ht="15.95" customHeight="1" x14ac:dyDescent="0.25">
      <c r="B25" s="33"/>
      <c r="C25" s="33"/>
      <c r="D25" s="33"/>
      <c r="E25" s="33"/>
      <c r="F25" s="33"/>
      <c r="G25" s="33"/>
      <c r="H25" s="33"/>
      <c r="I25" s="33"/>
    </row>
  </sheetData>
  <mergeCells count="17">
    <mergeCell ref="C20:D20"/>
    <mergeCell ref="C21:D21"/>
    <mergeCell ref="A13:H13"/>
    <mergeCell ref="A14:H14"/>
    <mergeCell ref="C16:D16"/>
    <mergeCell ref="C17:D17"/>
    <mergeCell ref="C18:D18"/>
    <mergeCell ref="C19:D19"/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7" zoomScale="75" workbookViewId="0">
      <selection activeCell="F21" sqref="F21"/>
    </sheetView>
  </sheetViews>
  <sheetFormatPr defaultRowHeight="27.95" customHeight="1" x14ac:dyDescent="0.25"/>
  <cols>
    <col min="1" max="1" width="10.625" style="54" customWidth="1"/>
    <col min="2" max="2" width="12.75" style="55" customWidth="1"/>
    <col min="3" max="4" width="9.625" style="55" customWidth="1"/>
    <col min="5" max="8" width="10.625" style="55" customWidth="1"/>
    <col min="9" max="9" width="9.125" style="55" customWidth="1"/>
    <col min="10" max="256" width="9" style="54"/>
    <col min="257" max="257" width="10.625" style="54" customWidth="1"/>
    <col min="258" max="258" width="12.75" style="54" customWidth="1"/>
    <col min="259" max="260" width="9.625" style="54" customWidth="1"/>
    <col min="261" max="264" width="10.625" style="54" customWidth="1"/>
    <col min="265" max="265" width="9.125" style="54" customWidth="1"/>
    <col min="266" max="512" width="9" style="54"/>
    <col min="513" max="513" width="10.625" style="54" customWidth="1"/>
    <col min="514" max="514" width="12.75" style="54" customWidth="1"/>
    <col min="515" max="516" width="9.625" style="54" customWidth="1"/>
    <col min="517" max="520" width="10.625" style="54" customWidth="1"/>
    <col min="521" max="521" width="9.125" style="54" customWidth="1"/>
    <col min="522" max="768" width="9" style="54"/>
    <col min="769" max="769" width="10.625" style="54" customWidth="1"/>
    <col min="770" max="770" width="12.75" style="54" customWidth="1"/>
    <col min="771" max="772" width="9.625" style="54" customWidth="1"/>
    <col min="773" max="776" width="10.625" style="54" customWidth="1"/>
    <col min="777" max="777" width="9.125" style="54" customWidth="1"/>
    <col min="778" max="1024" width="9" style="54"/>
    <col min="1025" max="1025" width="10.625" style="54" customWidth="1"/>
    <col min="1026" max="1026" width="12.75" style="54" customWidth="1"/>
    <col min="1027" max="1028" width="9.625" style="54" customWidth="1"/>
    <col min="1029" max="1032" width="10.625" style="54" customWidth="1"/>
    <col min="1033" max="1033" width="9.125" style="54" customWidth="1"/>
    <col min="1034" max="1280" width="9" style="54"/>
    <col min="1281" max="1281" width="10.625" style="54" customWidth="1"/>
    <col min="1282" max="1282" width="12.75" style="54" customWidth="1"/>
    <col min="1283" max="1284" width="9.625" style="54" customWidth="1"/>
    <col min="1285" max="1288" width="10.625" style="54" customWidth="1"/>
    <col min="1289" max="1289" width="9.125" style="54" customWidth="1"/>
    <col min="1290" max="1536" width="9" style="54"/>
    <col min="1537" max="1537" width="10.625" style="54" customWidth="1"/>
    <col min="1538" max="1538" width="12.75" style="54" customWidth="1"/>
    <col min="1539" max="1540" width="9.625" style="54" customWidth="1"/>
    <col min="1541" max="1544" width="10.625" style="54" customWidth="1"/>
    <col min="1545" max="1545" width="9.125" style="54" customWidth="1"/>
    <col min="1546" max="1792" width="9" style="54"/>
    <col min="1793" max="1793" width="10.625" style="54" customWidth="1"/>
    <col min="1794" max="1794" width="12.75" style="54" customWidth="1"/>
    <col min="1795" max="1796" width="9.625" style="54" customWidth="1"/>
    <col min="1797" max="1800" width="10.625" style="54" customWidth="1"/>
    <col min="1801" max="1801" width="9.125" style="54" customWidth="1"/>
    <col min="1802" max="2048" width="9" style="54"/>
    <col min="2049" max="2049" width="10.625" style="54" customWidth="1"/>
    <col min="2050" max="2050" width="12.75" style="54" customWidth="1"/>
    <col min="2051" max="2052" width="9.625" style="54" customWidth="1"/>
    <col min="2053" max="2056" width="10.625" style="54" customWidth="1"/>
    <col min="2057" max="2057" width="9.125" style="54" customWidth="1"/>
    <col min="2058" max="2304" width="9" style="54"/>
    <col min="2305" max="2305" width="10.625" style="54" customWidth="1"/>
    <col min="2306" max="2306" width="12.75" style="54" customWidth="1"/>
    <col min="2307" max="2308" width="9.625" style="54" customWidth="1"/>
    <col min="2309" max="2312" width="10.625" style="54" customWidth="1"/>
    <col min="2313" max="2313" width="9.125" style="54" customWidth="1"/>
    <col min="2314" max="2560" width="9" style="54"/>
    <col min="2561" max="2561" width="10.625" style="54" customWidth="1"/>
    <col min="2562" max="2562" width="12.75" style="54" customWidth="1"/>
    <col min="2563" max="2564" width="9.625" style="54" customWidth="1"/>
    <col min="2565" max="2568" width="10.625" style="54" customWidth="1"/>
    <col min="2569" max="2569" width="9.125" style="54" customWidth="1"/>
    <col min="2570" max="2816" width="9" style="54"/>
    <col min="2817" max="2817" width="10.625" style="54" customWidth="1"/>
    <col min="2818" max="2818" width="12.75" style="54" customWidth="1"/>
    <col min="2819" max="2820" width="9.625" style="54" customWidth="1"/>
    <col min="2821" max="2824" width="10.625" style="54" customWidth="1"/>
    <col min="2825" max="2825" width="9.125" style="54" customWidth="1"/>
    <col min="2826" max="3072" width="9" style="54"/>
    <col min="3073" max="3073" width="10.625" style="54" customWidth="1"/>
    <col min="3074" max="3074" width="12.75" style="54" customWidth="1"/>
    <col min="3075" max="3076" width="9.625" style="54" customWidth="1"/>
    <col min="3077" max="3080" width="10.625" style="54" customWidth="1"/>
    <col min="3081" max="3081" width="9.125" style="54" customWidth="1"/>
    <col min="3082" max="3328" width="9" style="54"/>
    <col min="3329" max="3329" width="10.625" style="54" customWidth="1"/>
    <col min="3330" max="3330" width="12.75" style="54" customWidth="1"/>
    <col min="3331" max="3332" width="9.625" style="54" customWidth="1"/>
    <col min="3333" max="3336" width="10.625" style="54" customWidth="1"/>
    <col min="3337" max="3337" width="9.125" style="54" customWidth="1"/>
    <col min="3338" max="3584" width="9" style="54"/>
    <col min="3585" max="3585" width="10.625" style="54" customWidth="1"/>
    <col min="3586" max="3586" width="12.75" style="54" customWidth="1"/>
    <col min="3587" max="3588" width="9.625" style="54" customWidth="1"/>
    <col min="3589" max="3592" width="10.625" style="54" customWidth="1"/>
    <col min="3593" max="3593" width="9.125" style="54" customWidth="1"/>
    <col min="3594" max="3840" width="9" style="54"/>
    <col min="3841" max="3841" width="10.625" style="54" customWidth="1"/>
    <col min="3842" max="3842" width="12.75" style="54" customWidth="1"/>
    <col min="3843" max="3844" width="9.625" style="54" customWidth="1"/>
    <col min="3845" max="3848" width="10.625" style="54" customWidth="1"/>
    <col min="3849" max="3849" width="9.125" style="54" customWidth="1"/>
    <col min="3850" max="4096" width="9" style="54"/>
    <col min="4097" max="4097" width="10.625" style="54" customWidth="1"/>
    <col min="4098" max="4098" width="12.75" style="54" customWidth="1"/>
    <col min="4099" max="4100" width="9.625" style="54" customWidth="1"/>
    <col min="4101" max="4104" width="10.625" style="54" customWidth="1"/>
    <col min="4105" max="4105" width="9.125" style="54" customWidth="1"/>
    <col min="4106" max="4352" width="9" style="54"/>
    <col min="4353" max="4353" width="10.625" style="54" customWidth="1"/>
    <col min="4354" max="4354" width="12.75" style="54" customWidth="1"/>
    <col min="4355" max="4356" width="9.625" style="54" customWidth="1"/>
    <col min="4357" max="4360" width="10.625" style="54" customWidth="1"/>
    <col min="4361" max="4361" width="9.125" style="54" customWidth="1"/>
    <col min="4362" max="4608" width="9" style="54"/>
    <col min="4609" max="4609" width="10.625" style="54" customWidth="1"/>
    <col min="4610" max="4610" width="12.75" style="54" customWidth="1"/>
    <col min="4611" max="4612" width="9.625" style="54" customWidth="1"/>
    <col min="4613" max="4616" width="10.625" style="54" customWidth="1"/>
    <col min="4617" max="4617" width="9.125" style="54" customWidth="1"/>
    <col min="4618" max="4864" width="9" style="54"/>
    <col min="4865" max="4865" width="10.625" style="54" customWidth="1"/>
    <col min="4866" max="4866" width="12.75" style="54" customWidth="1"/>
    <col min="4867" max="4868" width="9.625" style="54" customWidth="1"/>
    <col min="4869" max="4872" width="10.625" style="54" customWidth="1"/>
    <col min="4873" max="4873" width="9.125" style="54" customWidth="1"/>
    <col min="4874" max="5120" width="9" style="54"/>
    <col min="5121" max="5121" width="10.625" style="54" customWidth="1"/>
    <col min="5122" max="5122" width="12.75" style="54" customWidth="1"/>
    <col min="5123" max="5124" width="9.625" style="54" customWidth="1"/>
    <col min="5125" max="5128" width="10.625" style="54" customWidth="1"/>
    <col min="5129" max="5129" width="9.125" style="54" customWidth="1"/>
    <col min="5130" max="5376" width="9" style="54"/>
    <col min="5377" max="5377" width="10.625" style="54" customWidth="1"/>
    <col min="5378" max="5378" width="12.75" style="54" customWidth="1"/>
    <col min="5379" max="5380" width="9.625" style="54" customWidth="1"/>
    <col min="5381" max="5384" width="10.625" style="54" customWidth="1"/>
    <col min="5385" max="5385" width="9.125" style="54" customWidth="1"/>
    <col min="5386" max="5632" width="9" style="54"/>
    <col min="5633" max="5633" width="10.625" style="54" customWidth="1"/>
    <col min="5634" max="5634" width="12.75" style="54" customWidth="1"/>
    <col min="5635" max="5636" width="9.625" style="54" customWidth="1"/>
    <col min="5637" max="5640" width="10.625" style="54" customWidth="1"/>
    <col min="5641" max="5641" width="9.125" style="54" customWidth="1"/>
    <col min="5642" max="5888" width="9" style="54"/>
    <col min="5889" max="5889" width="10.625" style="54" customWidth="1"/>
    <col min="5890" max="5890" width="12.75" style="54" customWidth="1"/>
    <col min="5891" max="5892" width="9.625" style="54" customWidth="1"/>
    <col min="5893" max="5896" width="10.625" style="54" customWidth="1"/>
    <col min="5897" max="5897" width="9.125" style="54" customWidth="1"/>
    <col min="5898" max="6144" width="9" style="54"/>
    <col min="6145" max="6145" width="10.625" style="54" customWidth="1"/>
    <col min="6146" max="6146" width="12.75" style="54" customWidth="1"/>
    <col min="6147" max="6148" width="9.625" style="54" customWidth="1"/>
    <col min="6149" max="6152" width="10.625" style="54" customWidth="1"/>
    <col min="6153" max="6153" width="9.125" style="54" customWidth="1"/>
    <col min="6154" max="6400" width="9" style="54"/>
    <col min="6401" max="6401" width="10.625" style="54" customWidth="1"/>
    <col min="6402" max="6402" width="12.75" style="54" customWidth="1"/>
    <col min="6403" max="6404" width="9.625" style="54" customWidth="1"/>
    <col min="6405" max="6408" width="10.625" style="54" customWidth="1"/>
    <col min="6409" max="6409" width="9.125" style="54" customWidth="1"/>
    <col min="6410" max="6656" width="9" style="54"/>
    <col min="6657" max="6657" width="10.625" style="54" customWidth="1"/>
    <col min="6658" max="6658" width="12.75" style="54" customWidth="1"/>
    <col min="6659" max="6660" width="9.625" style="54" customWidth="1"/>
    <col min="6661" max="6664" width="10.625" style="54" customWidth="1"/>
    <col min="6665" max="6665" width="9.125" style="54" customWidth="1"/>
    <col min="6666" max="6912" width="9" style="54"/>
    <col min="6913" max="6913" width="10.625" style="54" customWidth="1"/>
    <col min="6914" max="6914" width="12.75" style="54" customWidth="1"/>
    <col min="6915" max="6916" width="9.625" style="54" customWidth="1"/>
    <col min="6917" max="6920" width="10.625" style="54" customWidth="1"/>
    <col min="6921" max="6921" width="9.125" style="54" customWidth="1"/>
    <col min="6922" max="7168" width="9" style="54"/>
    <col min="7169" max="7169" width="10.625" style="54" customWidth="1"/>
    <col min="7170" max="7170" width="12.75" style="54" customWidth="1"/>
    <col min="7171" max="7172" width="9.625" style="54" customWidth="1"/>
    <col min="7173" max="7176" width="10.625" style="54" customWidth="1"/>
    <col min="7177" max="7177" width="9.125" style="54" customWidth="1"/>
    <col min="7178" max="7424" width="9" style="54"/>
    <col min="7425" max="7425" width="10.625" style="54" customWidth="1"/>
    <col min="7426" max="7426" width="12.75" style="54" customWidth="1"/>
    <col min="7427" max="7428" width="9.625" style="54" customWidth="1"/>
    <col min="7429" max="7432" width="10.625" style="54" customWidth="1"/>
    <col min="7433" max="7433" width="9.125" style="54" customWidth="1"/>
    <col min="7434" max="7680" width="9" style="54"/>
    <col min="7681" max="7681" width="10.625" style="54" customWidth="1"/>
    <col min="7682" max="7682" width="12.75" style="54" customWidth="1"/>
    <col min="7683" max="7684" width="9.625" style="54" customWidth="1"/>
    <col min="7685" max="7688" width="10.625" style="54" customWidth="1"/>
    <col min="7689" max="7689" width="9.125" style="54" customWidth="1"/>
    <col min="7690" max="7936" width="9" style="54"/>
    <col min="7937" max="7937" width="10.625" style="54" customWidth="1"/>
    <col min="7938" max="7938" width="12.75" style="54" customWidth="1"/>
    <col min="7939" max="7940" width="9.625" style="54" customWidth="1"/>
    <col min="7941" max="7944" width="10.625" style="54" customWidth="1"/>
    <col min="7945" max="7945" width="9.125" style="54" customWidth="1"/>
    <col min="7946" max="8192" width="9" style="54"/>
    <col min="8193" max="8193" width="10.625" style="54" customWidth="1"/>
    <col min="8194" max="8194" width="12.75" style="54" customWidth="1"/>
    <col min="8195" max="8196" width="9.625" style="54" customWidth="1"/>
    <col min="8197" max="8200" width="10.625" style="54" customWidth="1"/>
    <col min="8201" max="8201" width="9.125" style="54" customWidth="1"/>
    <col min="8202" max="8448" width="9" style="54"/>
    <col min="8449" max="8449" width="10.625" style="54" customWidth="1"/>
    <col min="8450" max="8450" width="12.75" style="54" customWidth="1"/>
    <col min="8451" max="8452" width="9.625" style="54" customWidth="1"/>
    <col min="8453" max="8456" width="10.625" style="54" customWidth="1"/>
    <col min="8457" max="8457" width="9.125" style="54" customWidth="1"/>
    <col min="8458" max="8704" width="9" style="54"/>
    <col min="8705" max="8705" width="10.625" style="54" customWidth="1"/>
    <col min="8706" max="8706" width="12.75" style="54" customWidth="1"/>
    <col min="8707" max="8708" width="9.625" style="54" customWidth="1"/>
    <col min="8709" max="8712" width="10.625" style="54" customWidth="1"/>
    <col min="8713" max="8713" width="9.125" style="54" customWidth="1"/>
    <col min="8714" max="8960" width="9" style="54"/>
    <col min="8961" max="8961" width="10.625" style="54" customWidth="1"/>
    <col min="8962" max="8962" width="12.75" style="54" customWidth="1"/>
    <col min="8963" max="8964" width="9.625" style="54" customWidth="1"/>
    <col min="8965" max="8968" width="10.625" style="54" customWidth="1"/>
    <col min="8969" max="8969" width="9.125" style="54" customWidth="1"/>
    <col min="8970" max="9216" width="9" style="54"/>
    <col min="9217" max="9217" width="10.625" style="54" customWidth="1"/>
    <col min="9218" max="9218" width="12.75" style="54" customWidth="1"/>
    <col min="9219" max="9220" width="9.625" style="54" customWidth="1"/>
    <col min="9221" max="9224" width="10.625" style="54" customWidth="1"/>
    <col min="9225" max="9225" width="9.125" style="54" customWidth="1"/>
    <col min="9226" max="9472" width="9" style="54"/>
    <col min="9473" max="9473" width="10.625" style="54" customWidth="1"/>
    <col min="9474" max="9474" width="12.75" style="54" customWidth="1"/>
    <col min="9475" max="9476" width="9.625" style="54" customWidth="1"/>
    <col min="9477" max="9480" width="10.625" style="54" customWidth="1"/>
    <col min="9481" max="9481" width="9.125" style="54" customWidth="1"/>
    <col min="9482" max="9728" width="9" style="54"/>
    <col min="9729" max="9729" width="10.625" style="54" customWidth="1"/>
    <col min="9730" max="9730" width="12.75" style="54" customWidth="1"/>
    <col min="9731" max="9732" width="9.625" style="54" customWidth="1"/>
    <col min="9733" max="9736" width="10.625" style="54" customWidth="1"/>
    <col min="9737" max="9737" width="9.125" style="54" customWidth="1"/>
    <col min="9738" max="9984" width="9" style="54"/>
    <col min="9985" max="9985" width="10.625" style="54" customWidth="1"/>
    <col min="9986" max="9986" width="12.75" style="54" customWidth="1"/>
    <col min="9987" max="9988" width="9.625" style="54" customWidth="1"/>
    <col min="9989" max="9992" width="10.625" style="54" customWidth="1"/>
    <col min="9993" max="9993" width="9.125" style="54" customWidth="1"/>
    <col min="9994" max="10240" width="9" style="54"/>
    <col min="10241" max="10241" width="10.625" style="54" customWidth="1"/>
    <col min="10242" max="10242" width="12.75" style="54" customWidth="1"/>
    <col min="10243" max="10244" width="9.625" style="54" customWidth="1"/>
    <col min="10245" max="10248" width="10.625" style="54" customWidth="1"/>
    <col min="10249" max="10249" width="9.125" style="54" customWidth="1"/>
    <col min="10250" max="10496" width="9" style="54"/>
    <col min="10497" max="10497" width="10.625" style="54" customWidth="1"/>
    <col min="10498" max="10498" width="12.75" style="54" customWidth="1"/>
    <col min="10499" max="10500" width="9.625" style="54" customWidth="1"/>
    <col min="10501" max="10504" width="10.625" style="54" customWidth="1"/>
    <col min="10505" max="10505" width="9.125" style="54" customWidth="1"/>
    <col min="10506" max="10752" width="9" style="54"/>
    <col min="10753" max="10753" width="10.625" style="54" customWidth="1"/>
    <col min="10754" max="10754" width="12.75" style="54" customWidth="1"/>
    <col min="10755" max="10756" width="9.625" style="54" customWidth="1"/>
    <col min="10757" max="10760" width="10.625" style="54" customWidth="1"/>
    <col min="10761" max="10761" width="9.125" style="54" customWidth="1"/>
    <col min="10762" max="11008" width="9" style="54"/>
    <col min="11009" max="11009" width="10.625" style="54" customWidth="1"/>
    <col min="11010" max="11010" width="12.75" style="54" customWidth="1"/>
    <col min="11011" max="11012" width="9.625" style="54" customWidth="1"/>
    <col min="11013" max="11016" width="10.625" style="54" customWidth="1"/>
    <col min="11017" max="11017" width="9.125" style="54" customWidth="1"/>
    <col min="11018" max="11264" width="9" style="54"/>
    <col min="11265" max="11265" width="10.625" style="54" customWidth="1"/>
    <col min="11266" max="11266" width="12.75" style="54" customWidth="1"/>
    <col min="11267" max="11268" width="9.625" style="54" customWidth="1"/>
    <col min="11269" max="11272" width="10.625" style="54" customWidth="1"/>
    <col min="11273" max="11273" width="9.125" style="54" customWidth="1"/>
    <col min="11274" max="11520" width="9" style="54"/>
    <col min="11521" max="11521" width="10.625" style="54" customWidth="1"/>
    <col min="11522" max="11522" width="12.75" style="54" customWidth="1"/>
    <col min="11523" max="11524" width="9.625" style="54" customWidth="1"/>
    <col min="11525" max="11528" width="10.625" style="54" customWidth="1"/>
    <col min="11529" max="11529" width="9.125" style="54" customWidth="1"/>
    <col min="11530" max="11776" width="9" style="54"/>
    <col min="11777" max="11777" width="10.625" style="54" customWidth="1"/>
    <col min="11778" max="11778" width="12.75" style="54" customWidth="1"/>
    <col min="11779" max="11780" width="9.625" style="54" customWidth="1"/>
    <col min="11781" max="11784" width="10.625" style="54" customWidth="1"/>
    <col min="11785" max="11785" width="9.125" style="54" customWidth="1"/>
    <col min="11786" max="12032" width="9" style="54"/>
    <col min="12033" max="12033" width="10.625" style="54" customWidth="1"/>
    <col min="12034" max="12034" width="12.75" style="54" customWidth="1"/>
    <col min="12035" max="12036" width="9.625" style="54" customWidth="1"/>
    <col min="12037" max="12040" width="10.625" style="54" customWidth="1"/>
    <col min="12041" max="12041" width="9.125" style="54" customWidth="1"/>
    <col min="12042" max="12288" width="9" style="54"/>
    <col min="12289" max="12289" width="10.625" style="54" customWidth="1"/>
    <col min="12290" max="12290" width="12.75" style="54" customWidth="1"/>
    <col min="12291" max="12292" width="9.625" style="54" customWidth="1"/>
    <col min="12293" max="12296" width="10.625" style="54" customWidth="1"/>
    <col min="12297" max="12297" width="9.125" style="54" customWidth="1"/>
    <col min="12298" max="12544" width="9" style="54"/>
    <col min="12545" max="12545" width="10.625" style="54" customWidth="1"/>
    <col min="12546" max="12546" width="12.75" style="54" customWidth="1"/>
    <col min="12547" max="12548" width="9.625" style="54" customWidth="1"/>
    <col min="12549" max="12552" width="10.625" style="54" customWidth="1"/>
    <col min="12553" max="12553" width="9.125" style="54" customWidth="1"/>
    <col min="12554" max="12800" width="9" style="54"/>
    <col min="12801" max="12801" width="10.625" style="54" customWidth="1"/>
    <col min="12802" max="12802" width="12.75" style="54" customWidth="1"/>
    <col min="12803" max="12804" width="9.625" style="54" customWidth="1"/>
    <col min="12805" max="12808" width="10.625" style="54" customWidth="1"/>
    <col min="12809" max="12809" width="9.125" style="54" customWidth="1"/>
    <col min="12810" max="13056" width="9" style="54"/>
    <col min="13057" max="13057" width="10.625" style="54" customWidth="1"/>
    <col min="13058" max="13058" width="12.75" style="54" customWidth="1"/>
    <col min="13059" max="13060" width="9.625" style="54" customWidth="1"/>
    <col min="13061" max="13064" width="10.625" style="54" customWidth="1"/>
    <col min="13065" max="13065" width="9.125" style="54" customWidth="1"/>
    <col min="13066" max="13312" width="9" style="54"/>
    <col min="13313" max="13313" width="10.625" style="54" customWidth="1"/>
    <col min="13314" max="13314" width="12.75" style="54" customWidth="1"/>
    <col min="13315" max="13316" width="9.625" style="54" customWidth="1"/>
    <col min="13317" max="13320" width="10.625" style="54" customWidth="1"/>
    <col min="13321" max="13321" width="9.125" style="54" customWidth="1"/>
    <col min="13322" max="13568" width="9" style="54"/>
    <col min="13569" max="13569" width="10.625" style="54" customWidth="1"/>
    <col min="13570" max="13570" width="12.75" style="54" customWidth="1"/>
    <col min="13571" max="13572" width="9.625" style="54" customWidth="1"/>
    <col min="13573" max="13576" width="10.625" style="54" customWidth="1"/>
    <col min="13577" max="13577" width="9.125" style="54" customWidth="1"/>
    <col min="13578" max="13824" width="9" style="54"/>
    <col min="13825" max="13825" width="10.625" style="54" customWidth="1"/>
    <col min="13826" max="13826" width="12.75" style="54" customWidth="1"/>
    <col min="13827" max="13828" width="9.625" style="54" customWidth="1"/>
    <col min="13829" max="13832" width="10.625" style="54" customWidth="1"/>
    <col min="13833" max="13833" width="9.125" style="54" customWidth="1"/>
    <col min="13834" max="14080" width="9" style="54"/>
    <col min="14081" max="14081" width="10.625" style="54" customWidth="1"/>
    <col min="14082" max="14082" width="12.75" style="54" customWidth="1"/>
    <col min="14083" max="14084" width="9.625" style="54" customWidth="1"/>
    <col min="14085" max="14088" width="10.625" style="54" customWidth="1"/>
    <col min="14089" max="14089" width="9.125" style="54" customWidth="1"/>
    <col min="14090" max="14336" width="9" style="54"/>
    <col min="14337" max="14337" width="10.625" style="54" customWidth="1"/>
    <col min="14338" max="14338" width="12.75" style="54" customWidth="1"/>
    <col min="14339" max="14340" width="9.625" style="54" customWidth="1"/>
    <col min="14341" max="14344" width="10.625" style="54" customWidth="1"/>
    <col min="14345" max="14345" width="9.125" style="54" customWidth="1"/>
    <col min="14346" max="14592" width="9" style="54"/>
    <col min="14593" max="14593" width="10.625" style="54" customWidth="1"/>
    <col min="14594" max="14594" width="12.75" style="54" customWidth="1"/>
    <col min="14595" max="14596" width="9.625" style="54" customWidth="1"/>
    <col min="14597" max="14600" width="10.625" style="54" customWidth="1"/>
    <col min="14601" max="14601" width="9.125" style="54" customWidth="1"/>
    <col min="14602" max="14848" width="9" style="54"/>
    <col min="14849" max="14849" width="10.625" style="54" customWidth="1"/>
    <col min="14850" max="14850" width="12.75" style="54" customWidth="1"/>
    <col min="14851" max="14852" width="9.625" style="54" customWidth="1"/>
    <col min="14853" max="14856" width="10.625" style="54" customWidth="1"/>
    <col min="14857" max="14857" width="9.125" style="54" customWidth="1"/>
    <col min="14858" max="15104" width="9" style="54"/>
    <col min="15105" max="15105" width="10.625" style="54" customWidth="1"/>
    <col min="15106" max="15106" width="12.75" style="54" customWidth="1"/>
    <col min="15107" max="15108" width="9.625" style="54" customWidth="1"/>
    <col min="15109" max="15112" width="10.625" style="54" customWidth="1"/>
    <col min="15113" max="15113" width="9.125" style="54" customWidth="1"/>
    <col min="15114" max="15360" width="9" style="54"/>
    <col min="15361" max="15361" width="10.625" style="54" customWidth="1"/>
    <col min="15362" max="15362" width="12.75" style="54" customWidth="1"/>
    <col min="15363" max="15364" width="9.625" style="54" customWidth="1"/>
    <col min="15365" max="15368" width="10.625" style="54" customWidth="1"/>
    <col min="15369" max="15369" width="9.125" style="54" customWidth="1"/>
    <col min="15370" max="15616" width="9" style="54"/>
    <col min="15617" max="15617" width="10.625" style="54" customWidth="1"/>
    <col min="15618" max="15618" width="12.75" style="54" customWidth="1"/>
    <col min="15619" max="15620" width="9.625" style="54" customWidth="1"/>
    <col min="15621" max="15624" width="10.625" style="54" customWidth="1"/>
    <col min="15625" max="15625" width="9.125" style="54" customWidth="1"/>
    <col min="15626" max="15872" width="9" style="54"/>
    <col min="15873" max="15873" width="10.625" style="54" customWidth="1"/>
    <col min="15874" max="15874" width="12.75" style="54" customWidth="1"/>
    <col min="15875" max="15876" width="9.625" style="54" customWidth="1"/>
    <col min="15877" max="15880" width="10.625" style="54" customWidth="1"/>
    <col min="15881" max="15881" width="9.125" style="54" customWidth="1"/>
    <col min="15882" max="16128" width="9" style="54"/>
    <col min="16129" max="16129" width="10.625" style="54" customWidth="1"/>
    <col min="16130" max="16130" width="12.75" style="54" customWidth="1"/>
    <col min="16131" max="16132" width="9.625" style="54" customWidth="1"/>
    <col min="16133" max="16136" width="10.625" style="54" customWidth="1"/>
    <col min="16137" max="16137" width="9.125" style="54" customWidth="1"/>
    <col min="16138" max="16384" width="9" style="54"/>
  </cols>
  <sheetData>
    <row r="1" spans="1:11" s="22" customFormat="1" ht="20.100000000000001" customHeight="1" x14ac:dyDescent="0.25">
      <c r="A1" s="90" t="s">
        <v>43</v>
      </c>
      <c r="B1" s="90"/>
      <c r="C1" s="90"/>
      <c r="D1" s="90"/>
      <c r="E1" s="90"/>
      <c r="F1" s="90"/>
      <c r="G1" s="90"/>
      <c r="H1" s="90"/>
      <c r="I1" s="21"/>
    </row>
    <row r="2" spans="1:11" s="22" customFormat="1" ht="20.100000000000001" customHeight="1" x14ac:dyDescent="0.25">
      <c r="A2" s="95" t="str">
        <f>[6]疆界!A2:G2</f>
        <v xml:space="preserve"> 中華民國   108  年5月份</v>
      </c>
      <c r="B2" s="96"/>
      <c r="C2" s="96"/>
      <c r="D2" s="96"/>
      <c r="E2" s="96"/>
      <c r="F2" s="96"/>
      <c r="G2" s="96"/>
      <c r="H2" s="96"/>
      <c r="I2" s="21"/>
    </row>
    <row r="3" spans="1:11" s="22" customFormat="1" ht="19.5" customHeight="1" x14ac:dyDescent="0.25">
      <c r="A3" s="97" t="s">
        <v>44</v>
      </c>
      <c r="B3" s="97"/>
      <c r="C3" s="97"/>
      <c r="D3" s="97"/>
      <c r="E3" s="97"/>
      <c r="F3" s="97"/>
      <c r="G3" s="97"/>
      <c r="H3" s="97"/>
      <c r="I3" s="21"/>
    </row>
    <row r="4" spans="1:11" s="24" customFormat="1" ht="39.950000000000003" customHeight="1" x14ac:dyDescent="0.25">
      <c r="A4" s="98" t="s">
        <v>45</v>
      </c>
      <c r="B4" s="100" t="s">
        <v>46</v>
      </c>
      <c r="C4" s="100" t="s">
        <v>47</v>
      </c>
      <c r="D4" s="100" t="s">
        <v>48</v>
      </c>
      <c r="E4" s="100" t="s">
        <v>49</v>
      </c>
      <c r="F4" s="102" t="s">
        <v>50</v>
      </c>
      <c r="G4" s="103"/>
      <c r="H4" s="103"/>
      <c r="I4" s="23"/>
      <c r="K4" s="57" t="s">
        <v>51</v>
      </c>
    </row>
    <row r="5" spans="1:11" s="24" customFormat="1" ht="39.950000000000003" customHeight="1" x14ac:dyDescent="0.25">
      <c r="A5" s="99"/>
      <c r="B5" s="101"/>
      <c r="C5" s="101"/>
      <c r="D5" s="101"/>
      <c r="E5" s="101"/>
      <c r="F5" s="58" t="s">
        <v>52</v>
      </c>
      <c r="G5" s="27" t="s">
        <v>53</v>
      </c>
      <c r="H5" s="28" t="s">
        <v>54</v>
      </c>
      <c r="I5" s="23"/>
    </row>
    <row r="6" spans="1:11" s="34" customFormat="1" ht="39.950000000000003" customHeight="1" x14ac:dyDescent="0.25">
      <c r="A6" s="29" t="s">
        <v>55</v>
      </c>
      <c r="B6" s="30"/>
      <c r="C6" s="31">
        <f>SUM(C7:C10)</f>
        <v>22</v>
      </c>
      <c r="D6" s="31">
        <f>SUM(D7:D10)</f>
        <v>136</v>
      </c>
      <c r="E6" s="31">
        <f>SUM(E7:E10)</f>
        <v>3134</v>
      </c>
      <c r="F6" s="31">
        <f>SUM(G6:H6)</f>
        <v>13095</v>
      </c>
      <c r="G6" s="31">
        <f>SUM(G7:G10)</f>
        <v>7493</v>
      </c>
      <c r="H6" s="32">
        <f>SUM(H7:H10)</f>
        <v>5602</v>
      </c>
      <c r="I6" s="33"/>
    </row>
    <row r="7" spans="1:11" s="34" customFormat="1" ht="39.950000000000003" customHeight="1" x14ac:dyDescent="0.25">
      <c r="A7" s="35" t="s">
        <v>158</v>
      </c>
      <c r="B7" s="36" t="s">
        <v>159</v>
      </c>
      <c r="C7" s="37">
        <v>9</v>
      </c>
      <c r="D7" s="37">
        <v>75</v>
      </c>
      <c r="E7" s="37">
        <v>1798</v>
      </c>
      <c r="F7" s="37">
        <f>G7+H7</f>
        <v>7637</v>
      </c>
      <c r="G7" s="37">
        <v>4278</v>
      </c>
      <c r="H7" s="37">
        <v>3359</v>
      </c>
      <c r="I7" s="33"/>
    </row>
    <row r="8" spans="1:11" s="34" customFormat="1" ht="39.950000000000003" customHeight="1" x14ac:dyDescent="0.25">
      <c r="A8" s="35" t="s">
        <v>160</v>
      </c>
      <c r="B8" s="33" t="s">
        <v>161</v>
      </c>
      <c r="C8" s="37">
        <v>6</v>
      </c>
      <c r="D8" s="37">
        <v>27</v>
      </c>
      <c r="E8" s="37">
        <v>685</v>
      </c>
      <c r="F8" s="37">
        <f>G8+H8</f>
        <v>2509</v>
      </c>
      <c r="G8" s="37">
        <v>1427</v>
      </c>
      <c r="H8" s="37">
        <v>1082</v>
      </c>
      <c r="I8" s="33"/>
    </row>
    <row r="9" spans="1:11" s="34" customFormat="1" ht="39.950000000000003" customHeight="1" x14ac:dyDescent="0.25">
      <c r="A9" s="35" t="s">
        <v>162</v>
      </c>
      <c r="B9" s="33" t="s">
        <v>163</v>
      </c>
      <c r="C9" s="37">
        <v>5</v>
      </c>
      <c r="D9" s="37">
        <v>21</v>
      </c>
      <c r="E9" s="37">
        <v>306</v>
      </c>
      <c r="F9" s="37">
        <f>G9+H9</f>
        <v>1599</v>
      </c>
      <c r="G9" s="37">
        <v>978</v>
      </c>
      <c r="H9" s="37">
        <v>621</v>
      </c>
      <c r="I9" s="33"/>
    </row>
    <row r="10" spans="1:11" s="34" customFormat="1" ht="39.950000000000003" customHeight="1" x14ac:dyDescent="0.25">
      <c r="A10" s="38" t="s">
        <v>164</v>
      </c>
      <c r="B10" s="39" t="s">
        <v>165</v>
      </c>
      <c r="C10" s="40">
        <v>2</v>
      </c>
      <c r="D10" s="40">
        <v>13</v>
      </c>
      <c r="E10" s="40">
        <v>345</v>
      </c>
      <c r="F10" s="40">
        <f>G10+H10</f>
        <v>1350</v>
      </c>
      <c r="G10" s="40">
        <v>810</v>
      </c>
      <c r="H10" s="40">
        <v>540</v>
      </c>
      <c r="I10" s="33"/>
    </row>
    <row r="11" spans="1:11" s="34" customFormat="1" ht="19.5" customHeight="1" x14ac:dyDescent="0.25">
      <c r="A11" s="41" t="s">
        <v>166</v>
      </c>
      <c r="B11" s="33"/>
      <c r="C11" s="33"/>
      <c r="D11" s="33"/>
      <c r="E11" s="33"/>
      <c r="F11" s="33"/>
      <c r="G11" s="33"/>
      <c r="H11" s="33"/>
      <c r="I11" s="33"/>
    </row>
    <row r="12" spans="1:11" s="34" customFormat="1" ht="31.5" customHeight="1" x14ac:dyDescent="0.25">
      <c r="B12" s="33"/>
      <c r="C12" s="33"/>
      <c r="D12" s="33"/>
      <c r="E12" s="33"/>
      <c r="F12" s="33"/>
      <c r="G12" s="33"/>
      <c r="H12" s="33"/>
      <c r="I12" s="33"/>
    </row>
    <row r="13" spans="1:11" s="34" customFormat="1" ht="20.100000000000001" customHeight="1" x14ac:dyDescent="0.25">
      <c r="A13" s="90" t="s">
        <v>167</v>
      </c>
      <c r="B13" s="90"/>
      <c r="C13" s="90"/>
      <c r="D13" s="90"/>
      <c r="E13" s="90"/>
      <c r="F13" s="90"/>
      <c r="G13" s="90"/>
      <c r="H13" s="90"/>
      <c r="I13" s="33"/>
    </row>
    <row r="14" spans="1:11" s="34" customFormat="1" ht="20.100000000000001" customHeight="1" x14ac:dyDescent="0.25">
      <c r="A14" s="91" t="str">
        <f>[6]疆界!A2:G2</f>
        <v xml:space="preserve"> 中華民國   108  年5月份</v>
      </c>
      <c r="B14" s="91"/>
      <c r="C14" s="91"/>
      <c r="D14" s="91"/>
      <c r="E14" s="91"/>
      <c r="F14" s="91"/>
      <c r="G14" s="91"/>
      <c r="H14" s="92"/>
      <c r="I14" s="33"/>
    </row>
    <row r="15" spans="1:11" s="34" customFormat="1" ht="11.25" customHeight="1" x14ac:dyDescent="0.25">
      <c r="A15" s="42"/>
      <c r="B15" s="42"/>
      <c r="C15" s="42"/>
      <c r="D15" s="42"/>
      <c r="E15" s="42"/>
      <c r="F15" s="42"/>
      <c r="G15" s="42"/>
      <c r="H15" s="43"/>
      <c r="I15" s="33"/>
    </row>
    <row r="16" spans="1:11" s="34" customFormat="1" ht="62.25" customHeight="1" x14ac:dyDescent="0.25">
      <c r="A16" s="44" t="s">
        <v>66</v>
      </c>
      <c r="B16" s="45" t="s">
        <v>168</v>
      </c>
      <c r="C16" s="93" t="s">
        <v>68</v>
      </c>
      <c r="D16" s="94"/>
      <c r="E16" s="58" t="s">
        <v>69</v>
      </c>
      <c r="F16" s="58" t="s">
        <v>169</v>
      </c>
      <c r="G16" s="47" t="s">
        <v>170</v>
      </c>
      <c r="H16" s="28" t="s">
        <v>171</v>
      </c>
      <c r="I16" s="33"/>
    </row>
    <row r="17" spans="1:9" s="34" customFormat="1" ht="39.950000000000003" customHeight="1" x14ac:dyDescent="0.25">
      <c r="A17" s="48" t="s">
        <v>172</v>
      </c>
      <c r="B17" s="49">
        <f>SUM(B18:B21)</f>
        <v>28.8</v>
      </c>
      <c r="C17" s="87">
        <f>F6</f>
        <v>13095</v>
      </c>
      <c r="D17" s="88"/>
      <c r="E17" s="32">
        <f>C17/C6</f>
        <v>595.22727272727275</v>
      </c>
      <c r="F17" s="37">
        <f>C17/B17</f>
        <v>454.6875</v>
      </c>
      <c r="G17" s="50">
        <f>C17/E6</f>
        <v>4.1783663050414805</v>
      </c>
      <c r="H17" s="37">
        <f>G6/H6*100</f>
        <v>133.75580149946447</v>
      </c>
      <c r="I17" s="33"/>
    </row>
    <row r="18" spans="1:9" s="34" customFormat="1" ht="39.950000000000003" customHeight="1" x14ac:dyDescent="0.25">
      <c r="A18" s="35" t="s">
        <v>74</v>
      </c>
      <c r="B18" s="51">
        <v>10.43</v>
      </c>
      <c r="C18" s="87">
        <f>F7</f>
        <v>7637</v>
      </c>
      <c r="D18" s="88"/>
      <c r="E18" s="37">
        <f>C18/C7</f>
        <v>848.55555555555554</v>
      </c>
      <c r="F18" s="37">
        <f>C18/B18</f>
        <v>732.21476510067112</v>
      </c>
      <c r="G18" s="50">
        <f>C18/E7</f>
        <v>4.2474972191323692</v>
      </c>
      <c r="H18" s="37">
        <f>G7/H7*100</f>
        <v>127.35933313486156</v>
      </c>
      <c r="I18" s="33"/>
    </row>
    <row r="19" spans="1:9" s="34" customFormat="1" ht="39.950000000000003" customHeight="1" x14ac:dyDescent="0.25">
      <c r="A19" s="35" t="s">
        <v>75</v>
      </c>
      <c r="B19" s="51">
        <v>8.66</v>
      </c>
      <c r="C19" s="87">
        <f>F8</f>
        <v>2509</v>
      </c>
      <c r="D19" s="88"/>
      <c r="E19" s="37">
        <f>C19/C8</f>
        <v>418.16666666666669</v>
      </c>
      <c r="F19" s="37">
        <f>C19/B19</f>
        <v>289.72286374133949</v>
      </c>
      <c r="G19" s="50">
        <f>C19/E8</f>
        <v>3.6627737226277373</v>
      </c>
      <c r="H19" s="37">
        <f>G8/H8*100</f>
        <v>131.88539741219961</v>
      </c>
      <c r="I19" s="33"/>
    </row>
    <row r="20" spans="1:9" s="34" customFormat="1" ht="39.950000000000003" customHeight="1" x14ac:dyDescent="0.25">
      <c r="A20" s="35" t="s">
        <v>76</v>
      </c>
      <c r="B20" s="51">
        <v>5</v>
      </c>
      <c r="C20" s="87">
        <f>F9</f>
        <v>1599</v>
      </c>
      <c r="D20" s="88"/>
      <c r="E20" s="37">
        <f>C20/C9</f>
        <v>319.8</v>
      </c>
      <c r="F20" s="37">
        <f>C20/B20</f>
        <v>319.8</v>
      </c>
      <c r="G20" s="50">
        <f>C20/E9</f>
        <v>5.2254901960784315</v>
      </c>
      <c r="H20" s="37">
        <f>G9/H9*100</f>
        <v>157.48792270531402</v>
      </c>
      <c r="I20" s="33"/>
    </row>
    <row r="21" spans="1:9" s="34" customFormat="1" ht="39.950000000000003" customHeight="1" x14ac:dyDescent="0.25">
      <c r="A21" s="38" t="s">
        <v>77</v>
      </c>
      <c r="B21" s="52">
        <v>4.71</v>
      </c>
      <c r="C21" s="89">
        <f>F10</f>
        <v>1350</v>
      </c>
      <c r="D21" s="89"/>
      <c r="E21" s="40">
        <f>C21/C10</f>
        <v>675</v>
      </c>
      <c r="F21" s="40">
        <f>C21/B21</f>
        <v>286.62420382165607</v>
      </c>
      <c r="G21" s="53">
        <f>C21/E10</f>
        <v>3.9130434782608696</v>
      </c>
      <c r="H21" s="40">
        <f>G10/H10*100</f>
        <v>150</v>
      </c>
      <c r="I21" s="33"/>
    </row>
    <row r="22" spans="1:9" s="34" customFormat="1" ht="19.5" customHeight="1" x14ac:dyDescent="0.25">
      <c r="A22" s="41" t="s">
        <v>173</v>
      </c>
      <c r="B22" s="33"/>
      <c r="C22" s="33"/>
      <c r="D22" s="33"/>
      <c r="E22" s="33"/>
      <c r="F22" s="33"/>
      <c r="G22" s="33"/>
      <c r="H22" s="33"/>
      <c r="I22" s="33"/>
    </row>
    <row r="23" spans="1:9" s="34" customFormat="1" ht="15.95" customHeight="1" x14ac:dyDescent="0.25">
      <c r="B23" s="33"/>
      <c r="C23" s="33"/>
      <c r="D23" s="33"/>
      <c r="E23" s="33"/>
      <c r="F23" s="33"/>
      <c r="G23" s="33"/>
      <c r="H23" s="33"/>
      <c r="I23" s="33"/>
    </row>
    <row r="24" spans="1:9" s="34" customFormat="1" ht="15.95" customHeight="1" x14ac:dyDescent="0.25">
      <c r="B24" s="33"/>
      <c r="C24" s="33"/>
      <c r="D24" s="33"/>
      <c r="E24" s="33"/>
      <c r="F24" s="33"/>
      <c r="G24" s="33"/>
      <c r="H24" s="33"/>
      <c r="I24" s="33"/>
    </row>
    <row r="25" spans="1:9" s="34" customFormat="1" ht="15.95" customHeight="1" x14ac:dyDescent="0.25">
      <c r="B25" s="33"/>
      <c r="C25" s="33"/>
      <c r="D25" s="33"/>
      <c r="E25" s="33"/>
      <c r="F25" s="33"/>
      <c r="G25" s="33"/>
      <c r="H25" s="33"/>
      <c r="I25" s="33"/>
    </row>
  </sheetData>
  <mergeCells count="17">
    <mergeCell ref="C20:D20"/>
    <mergeCell ref="C21:D21"/>
    <mergeCell ref="A13:H13"/>
    <mergeCell ref="A14:H14"/>
    <mergeCell ref="C16:D16"/>
    <mergeCell ref="C17:D17"/>
    <mergeCell ref="C18:D18"/>
    <mergeCell ref="C19:D19"/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5" workbookViewId="0">
      <selection activeCell="H11" sqref="H11"/>
    </sheetView>
  </sheetViews>
  <sheetFormatPr defaultRowHeight="27.95" customHeight="1" x14ac:dyDescent="0.25"/>
  <cols>
    <col min="1" max="1" width="10.625" style="54" customWidth="1"/>
    <col min="2" max="2" width="12.75" style="55" customWidth="1"/>
    <col min="3" max="4" width="9.625" style="55" customWidth="1"/>
    <col min="5" max="8" width="10.625" style="55" customWidth="1"/>
    <col min="9" max="9" width="9.125" style="55" customWidth="1"/>
    <col min="10" max="256" width="9" style="54"/>
    <col min="257" max="257" width="10.625" style="54" customWidth="1"/>
    <col min="258" max="258" width="12.75" style="54" customWidth="1"/>
    <col min="259" max="260" width="9.625" style="54" customWidth="1"/>
    <col min="261" max="264" width="10.625" style="54" customWidth="1"/>
    <col min="265" max="265" width="9.125" style="54" customWidth="1"/>
    <col min="266" max="512" width="9" style="54"/>
    <col min="513" max="513" width="10.625" style="54" customWidth="1"/>
    <col min="514" max="514" width="12.75" style="54" customWidth="1"/>
    <col min="515" max="516" width="9.625" style="54" customWidth="1"/>
    <col min="517" max="520" width="10.625" style="54" customWidth="1"/>
    <col min="521" max="521" width="9.125" style="54" customWidth="1"/>
    <col min="522" max="768" width="9" style="54"/>
    <col min="769" max="769" width="10.625" style="54" customWidth="1"/>
    <col min="770" max="770" width="12.75" style="54" customWidth="1"/>
    <col min="771" max="772" width="9.625" style="54" customWidth="1"/>
    <col min="773" max="776" width="10.625" style="54" customWidth="1"/>
    <col min="777" max="777" width="9.125" style="54" customWidth="1"/>
    <col min="778" max="1024" width="9" style="54"/>
    <col min="1025" max="1025" width="10.625" style="54" customWidth="1"/>
    <col min="1026" max="1026" width="12.75" style="54" customWidth="1"/>
    <col min="1027" max="1028" width="9.625" style="54" customWidth="1"/>
    <col min="1029" max="1032" width="10.625" style="54" customWidth="1"/>
    <col min="1033" max="1033" width="9.125" style="54" customWidth="1"/>
    <col min="1034" max="1280" width="9" style="54"/>
    <col min="1281" max="1281" width="10.625" style="54" customWidth="1"/>
    <col min="1282" max="1282" width="12.75" style="54" customWidth="1"/>
    <col min="1283" max="1284" width="9.625" style="54" customWidth="1"/>
    <col min="1285" max="1288" width="10.625" style="54" customWidth="1"/>
    <col min="1289" max="1289" width="9.125" style="54" customWidth="1"/>
    <col min="1290" max="1536" width="9" style="54"/>
    <col min="1537" max="1537" width="10.625" style="54" customWidth="1"/>
    <col min="1538" max="1538" width="12.75" style="54" customWidth="1"/>
    <col min="1539" max="1540" width="9.625" style="54" customWidth="1"/>
    <col min="1541" max="1544" width="10.625" style="54" customWidth="1"/>
    <col min="1545" max="1545" width="9.125" style="54" customWidth="1"/>
    <col min="1546" max="1792" width="9" style="54"/>
    <col min="1793" max="1793" width="10.625" style="54" customWidth="1"/>
    <col min="1794" max="1794" width="12.75" style="54" customWidth="1"/>
    <col min="1795" max="1796" width="9.625" style="54" customWidth="1"/>
    <col min="1797" max="1800" width="10.625" style="54" customWidth="1"/>
    <col min="1801" max="1801" width="9.125" style="54" customWidth="1"/>
    <col min="1802" max="2048" width="9" style="54"/>
    <col min="2049" max="2049" width="10.625" style="54" customWidth="1"/>
    <col min="2050" max="2050" width="12.75" style="54" customWidth="1"/>
    <col min="2051" max="2052" width="9.625" style="54" customWidth="1"/>
    <col min="2053" max="2056" width="10.625" style="54" customWidth="1"/>
    <col min="2057" max="2057" width="9.125" style="54" customWidth="1"/>
    <col min="2058" max="2304" width="9" style="54"/>
    <col min="2305" max="2305" width="10.625" style="54" customWidth="1"/>
    <col min="2306" max="2306" width="12.75" style="54" customWidth="1"/>
    <col min="2307" max="2308" width="9.625" style="54" customWidth="1"/>
    <col min="2309" max="2312" width="10.625" style="54" customWidth="1"/>
    <col min="2313" max="2313" width="9.125" style="54" customWidth="1"/>
    <col min="2314" max="2560" width="9" style="54"/>
    <col min="2561" max="2561" width="10.625" style="54" customWidth="1"/>
    <col min="2562" max="2562" width="12.75" style="54" customWidth="1"/>
    <col min="2563" max="2564" width="9.625" style="54" customWidth="1"/>
    <col min="2565" max="2568" width="10.625" style="54" customWidth="1"/>
    <col min="2569" max="2569" width="9.125" style="54" customWidth="1"/>
    <col min="2570" max="2816" width="9" style="54"/>
    <col min="2817" max="2817" width="10.625" style="54" customWidth="1"/>
    <col min="2818" max="2818" width="12.75" style="54" customWidth="1"/>
    <col min="2819" max="2820" width="9.625" style="54" customWidth="1"/>
    <col min="2821" max="2824" width="10.625" style="54" customWidth="1"/>
    <col min="2825" max="2825" width="9.125" style="54" customWidth="1"/>
    <col min="2826" max="3072" width="9" style="54"/>
    <col min="3073" max="3073" width="10.625" style="54" customWidth="1"/>
    <col min="3074" max="3074" width="12.75" style="54" customWidth="1"/>
    <col min="3075" max="3076" width="9.625" style="54" customWidth="1"/>
    <col min="3077" max="3080" width="10.625" style="54" customWidth="1"/>
    <col min="3081" max="3081" width="9.125" style="54" customWidth="1"/>
    <col min="3082" max="3328" width="9" style="54"/>
    <col min="3329" max="3329" width="10.625" style="54" customWidth="1"/>
    <col min="3330" max="3330" width="12.75" style="54" customWidth="1"/>
    <col min="3331" max="3332" width="9.625" style="54" customWidth="1"/>
    <col min="3333" max="3336" width="10.625" style="54" customWidth="1"/>
    <col min="3337" max="3337" width="9.125" style="54" customWidth="1"/>
    <col min="3338" max="3584" width="9" style="54"/>
    <col min="3585" max="3585" width="10.625" style="54" customWidth="1"/>
    <col min="3586" max="3586" width="12.75" style="54" customWidth="1"/>
    <col min="3587" max="3588" width="9.625" style="54" customWidth="1"/>
    <col min="3589" max="3592" width="10.625" style="54" customWidth="1"/>
    <col min="3593" max="3593" width="9.125" style="54" customWidth="1"/>
    <col min="3594" max="3840" width="9" style="54"/>
    <col min="3841" max="3841" width="10.625" style="54" customWidth="1"/>
    <col min="3842" max="3842" width="12.75" style="54" customWidth="1"/>
    <col min="3843" max="3844" width="9.625" style="54" customWidth="1"/>
    <col min="3845" max="3848" width="10.625" style="54" customWidth="1"/>
    <col min="3849" max="3849" width="9.125" style="54" customWidth="1"/>
    <col min="3850" max="4096" width="9" style="54"/>
    <col min="4097" max="4097" width="10.625" style="54" customWidth="1"/>
    <col min="4098" max="4098" width="12.75" style="54" customWidth="1"/>
    <col min="4099" max="4100" width="9.625" style="54" customWidth="1"/>
    <col min="4101" max="4104" width="10.625" style="54" customWidth="1"/>
    <col min="4105" max="4105" width="9.125" style="54" customWidth="1"/>
    <col min="4106" max="4352" width="9" style="54"/>
    <col min="4353" max="4353" width="10.625" style="54" customWidth="1"/>
    <col min="4354" max="4354" width="12.75" style="54" customWidth="1"/>
    <col min="4355" max="4356" width="9.625" style="54" customWidth="1"/>
    <col min="4357" max="4360" width="10.625" style="54" customWidth="1"/>
    <col min="4361" max="4361" width="9.125" style="54" customWidth="1"/>
    <col min="4362" max="4608" width="9" style="54"/>
    <col min="4609" max="4609" width="10.625" style="54" customWidth="1"/>
    <col min="4610" max="4610" width="12.75" style="54" customWidth="1"/>
    <col min="4611" max="4612" width="9.625" style="54" customWidth="1"/>
    <col min="4613" max="4616" width="10.625" style="54" customWidth="1"/>
    <col min="4617" max="4617" width="9.125" style="54" customWidth="1"/>
    <col min="4618" max="4864" width="9" style="54"/>
    <col min="4865" max="4865" width="10.625" style="54" customWidth="1"/>
    <col min="4866" max="4866" width="12.75" style="54" customWidth="1"/>
    <col min="4867" max="4868" width="9.625" style="54" customWidth="1"/>
    <col min="4869" max="4872" width="10.625" style="54" customWidth="1"/>
    <col min="4873" max="4873" width="9.125" style="54" customWidth="1"/>
    <col min="4874" max="5120" width="9" style="54"/>
    <col min="5121" max="5121" width="10.625" style="54" customWidth="1"/>
    <col min="5122" max="5122" width="12.75" style="54" customWidth="1"/>
    <col min="5123" max="5124" width="9.625" style="54" customWidth="1"/>
    <col min="5125" max="5128" width="10.625" style="54" customWidth="1"/>
    <col min="5129" max="5129" width="9.125" style="54" customWidth="1"/>
    <col min="5130" max="5376" width="9" style="54"/>
    <col min="5377" max="5377" width="10.625" style="54" customWidth="1"/>
    <col min="5378" max="5378" width="12.75" style="54" customWidth="1"/>
    <col min="5379" max="5380" width="9.625" style="54" customWidth="1"/>
    <col min="5381" max="5384" width="10.625" style="54" customWidth="1"/>
    <col min="5385" max="5385" width="9.125" style="54" customWidth="1"/>
    <col min="5386" max="5632" width="9" style="54"/>
    <col min="5633" max="5633" width="10.625" style="54" customWidth="1"/>
    <col min="5634" max="5634" width="12.75" style="54" customWidth="1"/>
    <col min="5635" max="5636" width="9.625" style="54" customWidth="1"/>
    <col min="5637" max="5640" width="10.625" style="54" customWidth="1"/>
    <col min="5641" max="5641" width="9.125" style="54" customWidth="1"/>
    <col min="5642" max="5888" width="9" style="54"/>
    <col min="5889" max="5889" width="10.625" style="54" customWidth="1"/>
    <col min="5890" max="5890" width="12.75" style="54" customWidth="1"/>
    <col min="5891" max="5892" width="9.625" style="54" customWidth="1"/>
    <col min="5893" max="5896" width="10.625" style="54" customWidth="1"/>
    <col min="5897" max="5897" width="9.125" style="54" customWidth="1"/>
    <col min="5898" max="6144" width="9" style="54"/>
    <col min="6145" max="6145" width="10.625" style="54" customWidth="1"/>
    <col min="6146" max="6146" width="12.75" style="54" customWidth="1"/>
    <col min="6147" max="6148" width="9.625" style="54" customWidth="1"/>
    <col min="6149" max="6152" width="10.625" style="54" customWidth="1"/>
    <col min="6153" max="6153" width="9.125" style="54" customWidth="1"/>
    <col min="6154" max="6400" width="9" style="54"/>
    <col min="6401" max="6401" width="10.625" style="54" customWidth="1"/>
    <col min="6402" max="6402" width="12.75" style="54" customWidth="1"/>
    <col min="6403" max="6404" width="9.625" style="54" customWidth="1"/>
    <col min="6405" max="6408" width="10.625" style="54" customWidth="1"/>
    <col min="6409" max="6409" width="9.125" style="54" customWidth="1"/>
    <col min="6410" max="6656" width="9" style="54"/>
    <col min="6657" max="6657" width="10.625" style="54" customWidth="1"/>
    <col min="6658" max="6658" width="12.75" style="54" customWidth="1"/>
    <col min="6659" max="6660" width="9.625" style="54" customWidth="1"/>
    <col min="6661" max="6664" width="10.625" style="54" customWidth="1"/>
    <col min="6665" max="6665" width="9.125" style="54" customWidth="1"/>
    <col min="6666" max="6912" width="9" style="54"/>
    <col min="6913" max="6913" width="10.625" style="54" customWidth="1"/>
    <col min="6914" max="6914" width="12.75" style="54" customWidth="1"/>
    <col min="6915" max="6916" width="9.625" style="54" customWidth="1"/>
    <col min="6917" max="6920" width="10.625" style="54" customWidth="1"/>
    <col min="6921" max="6921" width="9.125" style="54" customWidth="1"/>
    <col min="6922" max="7168" width="9" style="54"/>
    <col min="7169" max="7169" width="10.625" style="54" customWidth="1"/>
    <col min="7170" max="7170" width="12.75" style="54" customWidth="1"/>
    <col min="7171" max="7172" width="9.625" style="54" customWidth="1"/>
    <col min="7173" max="7176" width="10.625" style="54" customWidth="1"/>
    <col min="7177" max="7177" width="9.125" style="54" customWidth="1"/>
    <col min="7178" max="7424" width="9" style="54"/>
    <col min="7425" max="7425" width="10.625" style="54" customWidth="1"/>
    <col min="7426" max="7426" width="12.75" style="54" customWidth="1"/>
    <col min="7427" max="7428" width="9.625" style="54" customWidth="1"/>
    <col min="7429" max="7432" width="10.625" style="54" customWidth="1"/>
    <col min="7433" max="7433" width="9.125" style="54" customWidth="1"/>
    <col min="7434" max="7680" width="9" style="54"/>
    <col min="7681" max="7681" width="10.625" style="54" customWidth="1"/>
    <col min="7682" max="7682" width="12.75" style="54" customWidth="1"/>
    <col min="7683" max="7684" width="9.625" style="54" customWidth="1"/>
    <col min="7685" max="7688" width="10.625" style="54" customWidth="1"/>
    <col min="7689" max="7689" width="9.125" style="54" customWidth="1"/>
    <col min="7690" max="7936" width="9" style="54"/>
    <col min="7937" max="7937" width="10.625" style="54" customWidth="1"/>
    <col min="7938" max="7938" width="12.75" style="54" customWidth="1"/>
    <col min="7939" max="7940" width="9.625" style="54" customWidth="1"/>
    <col min="7941" max="7944" width="10.625" style="54" customWidth="1"/>
    <col min="7945" max="7945" width="9.125" style="54" customWidth="1"/>
    <col min="7946" max="8192" width="9" style="54"/>
    <col min="8193" max="8193" width="10.625" style="54" customWidth="1"/>
    <col min="8194" max="8194" width="12.75" style="54" customWidth="1"/>
    <col min="8195" max="8196" width="9.625" style="54" customWidth="1"/>
    <col min="8197" max="8200" width="10.625" style="54" customWidth="1"/>
    <col min="8201" max="8201" width="9.125" style="54" customWidth="1"/>
    <col min="8202" max="8448" width="9" style="54"/>
    <col min="8449" max="8449" width="10.625" style="54" customWidth="1"/>
    <col min="8450" max="8450" width="12.75" style="54" customWidth="1"/>
    <col min="8451" max="8452" width="9.625" style="54" customWidth="1"/>
    <col min="8453" max="8456" width="10.625" style="54" customWidth="1"/>
    <col min="8457" max="8457" width="9.125" style="54" customWidth="1"/>
    <col min="8458" max="8704" width="9" style="54"/>
    <col min="8705" max="8705" width="10.625" style="54" customWidth="1"/>
    <col min="8706" max="8706" width="12.75" style="54" customWidth="1"/>
    <col min="8707" max="8708" width="9.625" style="54" customWidth="1"/>
    <col min="8709" max="8712" width="10.625" style="54" customWidth="1"/>
    <col min="8713" max="8713" width="9.125" style="54" customWidth="1"/>
    <col min="8714" max="8960" width="9" style="54"/>
    <col min="8961" max="8961" width="10.625" style="54" customWidth="1"/>
    <col min="8962" max="8962" width="12.75" style="54" customWidth="1"/>
    <col min="8963" max="8964" width="9.625" style="54" customWidth="1"/>
    <col min="8965" max="8968" width="10.625" style="54" customWidth="1"/>
    <col min="8969" max="8969" width="9.125" style="54" customWidth="1"/>
    <col min="8970" max="9216" width="9" style="54"/>
    <col min="9217" max="9217" width="10.625" style="54" customWidth="1"/>
    <col min="9218" max="9218" width="12.75" style="54" customWidth="1"/>
    <col min="9219" max="9220" width="9.625" style="54" customWidth="1"/>
    <col min="9221" max="9224" width="10.625" style="54" customWidth="1"/>
    <col min="9225" max="9225" width="9.125" style="54" customWidth="1"/>
    <col min="9226" max="9472" width="9" style="54"/>
    <col min="9473" max="9473" width="10.625" style="54" customWidth="1"/>
    <col min="9474" max="9474" width="12.75" style="54" customWidth="1"/>
    <col min="9475" max="9476" width="9.625" style="54" customWidth="1"/>
    <col min="9477" max="9480" width="10.625" style="54" customWidth="1"/>
    <col min="9481" max="9481" width="9.125" style="54" customWidth="1"/>
    <col min="9482" max="9728" width="9" style="54"/>
    <col min="9729" max="9729" width="10.625" style="54" customWidth="1"/>
    <col min="9730" max="9730" width="12.75" style="54" customWidth="1"/>
    <col min="9731" max="9732" width="9.625" style="54" customWidth="1"/>
    <col min="9733" max="9736" width="10.625" style="54" customWidth="1"/>
    <col min="9737" max="9737" width="9.125" style="54" customWidth="1"/>
    <col min="9738" max="9984" width="9" style="54"/>
    <col min="9985" max="9985" width="10.625" style="54" customWidth="1"/>
    <col min="9986" max="9986" width="12.75" style="54" customWidth="1"/>
    <col min="9987" max="9988" width="9.625" style="54" customWidth="1"/>
    <col min="9989" max="9992" width="10.625" style="54" customWidth="1"/>
    <col min="9993" max="9993" width="9.125" style="54" customWidth="1"/>
    <col min="9994" max="10240" width="9" style="54"/>
    <col min="10241" max="10241" width="10.625" style="54" customWidth="1"/>
    <col min="10242" max="10242" width="12.75" style="54" customWidth="1"/>
    <col min="10243" max="10244" width="9.625" style="54" customWidth="1"/>
    <col min="10245" max="10248" width="10.625" style="54" customWidth="1"/>
    <col min="10249" max="10249" width="9.125" style="54" customWidth="1"/>
    <col min="10250" max="10496" width="9" style="54"/>
    <col min="10497" max="10497" width="10.625" style="54" customWidth="1"/>
    <col min="10498" max="10498" width="12.75" style="54" customWidth="1"/>
    <col min="10499" max="10500" width="9.625" style="54" customWidth="1"/>
    <col min="10501" max="10504" width="10.625" style="54" customWidth="1"/>
    <col min="10505" max="10505" width="9.125" style="54" customWidth="1"/>
    <col min="10506" max="10752" width="9" style="54"/>
    <col min="10753" max="10753" width="10.625" style="54" customWidth="1"/>
    <col min="10754" max="10754" width="12.75" style="54" customWidth="1"/>
    <col min="10755" max="10756" width="9.625" style="54" customWidth="1"/>
    <col min="10757" max="10760" width="10.625" style="54" customWidth="1"/>
    <col min="10761" max="10761" width="9.125" style="54" customWidth="1"/>
    <col min="10762" max="11008" width="9" style="54"/>
    <col min="11009" max="11009" width="10.625" style="54" customWidth="1"/>
    <col min="11010" max="11010" width="12.75" style="54" customWidth="1"/>
    <col min="11011" max="11012" width="9.625" style="54" customWidth="1"/>
    <col min="11013" max="11016" width="10.625" style="54" customWidth="1"/>
    <col min="11017" max="11017" width="9.125" style="54" customWidth="1"/>
    <col min="11018" max="11264" width="9" style="54"/>
    <col min="11265" max="11265" width="10.625" style="54" customWidth="1"/>
    <col min="11266" max="11266" width="12.75" style="54" customWidth="1"/>
    <col min="11267" max="11268" width="9.625" style="54" customWidth="1"/>
    <col min="11269" max="11272" width="10.625" style="54" customWidth="1"/>
    <col min="11273" max="11273" width="9.125" style="54" customWidth="1"/>
    <col min="11274" max="11520" width="9" style="54"/>
    <col min="11521" max="11521" width="10.625" style="54" customWidth="1"/>
    <col min="11522" max="11522" width="12.75" style="54" customWidth="1"/>
    <col min="11523" max="11524" width="9.625" style="54" customWidth="1"/>
    <col min="11525" max="11528" width="10.625" style="54" customWidth="1"/>
    <col min="11529" max="11529" width="9.125" style="54" customWidth="1"/>
    <col min="11530" max="11776" width="9" style="54"/>
    <col min="11777" max="11777" width="10.625" style="54" customWidth="1"/>
    <col min="11778" max="11778" width="12.75" style="54" customWidth="1"/>
    <col min="11779" max="11780" width="9.625" style="54" customWidth="1"/>
    <col min="11781" max="11784" width="10.625" style="54" customWidth="1"/>
    <col min="11785" max="11785" width="9.125" style="54" customWidth="1"/>
    <col min="11786" max="12032" width="9" style="54"/>
    <col min="12033" max="12033" width="10.625" style="54" customWidth="1"/>
    <col min="12034" max="12034" width="12.75" style="54" customWidth="1"/>
    <col min="12035" max="12036" width="9.625" style="54" customWidth="1"/>
    <col min="12037" max="12040" width="10.625" style="54" customWidth="1"/>
    <col min="12041" max="12041" width="9.125" style="54" customWidth="1"/>
    <col min="12042" max="12288" width="9" style="54"/>
    <col min="12289" max="12289" width="10.625" style="54" customWidth="1"/>
    <col min="12290" max="12290" width="12.75" style="54" customWidth="1"/>
    <col min="12291" max="12292" width="9.625" style="54" customWidth="1"/>
    <col min="12293" max="12296" width="10.625" style="54" customWidth="1"/>
    <col min="12297" max="12297" width="9.125" style="54" customWidth="1"/>
    <col min="12298" max="12544" width="9" style="54"/>
    <col min="12545" max="12545" width="10.625" style="54" customWidth="1"/>
    <col min="12546" max="12546" width="12.75" style="54" customWidth="1"/>
    <col min="12547" max="12548" width="9.625" style="54" customWidth="1"/>
    <col min="12549" max="12552" width="10.625" style="54" customWidth="1"/>
    <col min="12553" max="12553" width="9.125" style="54" customWidth="1"/>
    <col min="12554" max="12800" width="9" style="54"/>
    <col min="12801" max="12801" width="10.625" style="54" customWidth="1"/>
    <col min="12802" max="12802" width="12.75" style="54" customWidth="1"/>
    <col min="12803" max="12804" width="9.625" style="54" customWidth="1"/>
    <col min="12805" max="12808" width="10.625" style="54" customWidth="1"/>
    <col min="12809" max="12809" width="9.125" style="54" customWidth="1"/>
    <col min="12810" max="13056" width="9" style="54"/>
    <col min="13057" max="13057" width="10.625" style="54" customWidth="1"/>
    <col min="13058" max="13058" width="12.75" style="54" customWidth="1"/>
    <col min="13059" max="13060" width="9.625" style="54" customWidth="1"/>
    <col min="13061" max="13064" width="10.625" style="54" customWidth="1"/>
    <col min="13065" max="13065" width="9.125" style="54" customWidth="1"/>
    <col min="13066" max="13312" width="9" style="54"/>
    <col min="13313" max="13313" width="10.625" style="54" customWidth="1"/>
    <col min="13314" max="13314" width="12.75" style="54" customWidth="1"/>
    <col min="13315" max="13316" width="9.625" style="54" customWidth="1"/>
    <col min="13317" max="13320" width="10.625" style="54" customWidth="1"/>
    <col min="13321" max="13321" width="9.125" style="54" customWidth="1"/>
    <col min="13322" max="13568" width="9" style="54"/>
    <col min="13569" max="13569" width="10.625" style="54" customWidth="1"/>
    <col min="13570" max="13570" width="12.75" style="54" customWidth="1"/>
    <col min="13571" max="13572" width="9.625" style="54" customWidth="1"/>
    <col min="13573" max="13576" width="10.625" style="54" customWidth="1"/>
    <col min="13577" max="13577" width="9.125" style="54" customWidth="1"/>
    <col min="13578" max="13824" width="9" style="54"/>
    <col min="13825" max="13825" width="10.625" style="54" customWidth="1"/>
    <col min="13826" max="13826" width="12.75" style="54" customWidth="1"/>
    <col min="13827" max="13828" width="9.625" style="54" customWidth="1"/>
    <col min="13829" max="13832" width="10.625" style="54" customWidth="1"/>
    <col min="13833" max="13833" width="9.125" style="54" customWidth="1"/>
    <col min="13834" max="14080" width="9" style="54"/>
    <col min="14081" max="14081" width="10.625" style="54" customWidth="1"/>
    <col min="14082" max="14082" width="12.75" style="54" customWidth="1"/>
    <col min="14083" max="14084" width="9.625" style="54" customWidth="1"/>
    <col min="14085" max="14088" width="10.625" style="54" customWidth="1"/>
    <col min="14089" max="14089" width="9.125" style="54" customWidth="1"/>
    <col min="14090" max="14336" width="9" style="54"/>
    <col min="14337" max="14337" width="10.625" style="54" customWidth="1"/>
    <col min="14338" max="14338" width="12.75" style="54" customWidth="1"/>
    <col min="14339" max="14340" width="9.625" style="54" customWidth="1"/>
    <col min="14341" max="14344" width="10.625" style="54" customWidth="1"/>
    <col min="14345" max="14345" width="9.125" style="54" customWidth="1"/>
    <col min="14346" max="14592" width="9" style="54"/>
    <col min="14593" max="14593" width="10.625" style="54" customWidth="1"/>
    <col min="14594" max="14594" width="12.75" style="54" customWidth="1"/>
    <col min="14595" max="14596" width="9.625" style="54" customWidth="1"/>
    <col min="14597" max="14600" width="10.625" style="54" customWidth="1"/>
    <col min="14601" max="14601" width="9.125" style="54" customWidth="1"/>
    <col min="14602" max="14848" width="9" style="54"/>
    <col min="14849" max="14849" width="10.625" style="54" customWidth="1"/>
    <col min="14850" max="14850" width="12.75" style="54" customWidth="1"/>
    <col min="14851" max="14852" width="9.625" style="54" customWidth="1"/>
    <col min="14853" max="14856" width="10.625" style="54" customWidth="1"/>
    <col min="14857" max="14857" width="9.125" style="54" customWidth="1"/>
    <col min="14858" max="15104" width="9" style="54"/>
    <col min="15105" max="15105" width="10.625" style="54" customWidth="1"/>
    <col min="15106" max="15106" width="12.75" style="54" customWidth="1"/>
    <col min="15107" max="15108" width="9.625" style="54" customWidth="1"/>
    <col min="15109" max="15112" width="10.625" style="54" customWidth="1"/>
    <col min="15113" max="15113" width="9.125" style="54" customWidth="1"/>
    <col min="15114" max="15360" width="9" style="54"/>
    <col min="15361" max="15361" width="10.625" style="54" customWidth="1"/>
    <col min="15362" max="15362" width="12.75" style="54" customWidth="1"/>
    <col min="15363" max="15364" width="9.625" style="54" customWidth="1"/>
    <col min="15365" max="15368" width="10.625" style="54" customWidth="1"/>
    <col min="15369" max="15369" width="9.125" style="54" customWidth="1"/>
    <col min="15370" max="15616" width="9" style="54"/>
    <col min="15617" max="15617" width="10.625" style="54" customWidth="1"/>
    <col min="15618" max="15618" width="12.75" style="54" customWidth="1"/>
    <col min="15619" max="15620" width="9.625" style="54" customWidth="1"/>
    <col min="15621" max="15624" width="10.625" style="54" customWidth="1"/>
    <col min="15625" max="15625" width="9.125" style="54" customWidth="1"/>
    <col min="15626" max="15872" width="9" style="54"/>
    <col min="15873" max="15873" width="10.625" style="54" customWidth="1"/>
    <col min="15874" max="15874" width="12.75" style="54" customWidth="1"/>
    <col min="15875" max="15876" width="9.625" style="54" customWidth="1"/>
    <col min="15877" max="15880" width="10.625" style="54" customWidth="1"/>
    <col min="15881" max="15881" width="9.125" style="54" customWidth="1"/>
    <col min="15882" max="16128" width="9" style="54"/>
    <col min="16129" max="16129" width="10.625" style="54" customWidth="1"/>
    <col min="16130" max="16130" width="12.75" style="54" customWidth="1"/>
    <col min="16131" max="16132" width="9.625" style="54" customWidth="1"/>
    <col min="16133" max="16136" width="10.625" style="54" customWidth="1"/>
    <col min="16137" max="16137" width="9.125" style="54" customWidth="1"/>
    <col min="16138" max="16384" width="9" style="54"/>
  </cols>
  <sheetData>
    <row r="1" spans="1:11" s="22" customFormat="1" ht="20.100000000000001" customHeight="1" x14ac:dyDescent="0.25">
      <c r="A1" s="90" t="s">
        <v>174</v>
      </c>
      <c r="B1" s="90"/>
      <c r="C1" s="90"/>
      <c r="D1" s="90"/>
      <c r="E1" s="90"/>
      <c r="F1" s="90"/>
      <c r="G1" s="90"/>
      <c r="H1" s="90"/>
      <c r="I1" s="21"/>
    </row>
    <row r="2" spans="1:11" s="22" customFormat="1" ht="20.100000000000001" customHeight="1" x14ac:dyDescent="0.25">
      <c r="A2" s="95" t="str">
        <f>[7]疆界!A2:G2</f>
        <v xml:space="preserve"> 中華民國   108  年6月份</v>
      </c>
      <c r="B2" s="96"/>
      <c r="C2" s="96"/>
      <c r="D2" s="96"/>
      <c r="E2" s="96"/>
      <c r="F2" s="96"/>
      <c r="G2" s="96"/>
      <c r="H2" s="96"/>
      <c r="I2" s="21"/>
    </row>
    <row r="3" spans="1:11" s="22" customFormat="1" ht="19.5" customHeight="1" x14ac:dyDescent="0.25">
      <c r="A3" s="97" t="s">
        <v>175</v>
      </c>
      <c r="B3" s="97"/>
      <c r="C3" s="97"/>
      <c r="D3" s="97"/>
      <c r="E3" s="97"/>
      <c r="F3" s="97"/>
      <c r="G3" s="97"/>
      <c r="H3" s="97"/>
      <c r="I3" s="21"/>
    </row>
    <row r="4" spans="1:11" s="24" customFormat="1" ht="39.950000000000003" customHeight="1" x14ac:dyDescent="0.25">
      <c r="A4" s="98" t="s">
        <v>176</v>
      </c>
      <c r="B4" s="100" t="s">
        <v>177</v>
      </c>
      <c r="C4" s="100" t="s">
        <v>47</v>
      </c>
      <c r="D4" s="100" t="s">
        <v>178</v>
      </c>
      <c r="E4" s="100" t="s">
        <v>179</v>
      </c>
      <c r="F4" s="102" t="s">
        <v>180</v>
      </c>
      <c r="G4" s="103"/>
      <c r="H4" s="103"/>
      <c r="I4" s="23"/>
      <c r="K4" s="60" t="s">
        <v>181</v>
      </c>
    </row>
    <row r="5" spans="1:11" s="24" customFormat="1" ht="39.950000000000003" customHeight="1" x14ac:dyDescent="0.25">
      <c r="A5" s="99"/>
      <c r="B5" s="101"/>
      <c r="C5" s="101"/>
      <c r="D5" s="101"/>
      <c r="E5" s="101"/>
      <c r="F5" s="59" t="s">
        <v>182</v>
      </c>
      <c r="G5" s="27" t="s">
        <v>53</v>
      </c>
      <c r="H5" s="28" t="s">
        <v>54</v>
      </c>
      <c r="I5" s="23"/>
    </row>
    <row r="6" spans="1:11" s="34" customFormat="1" ht="39.950000000000003" customHeight="1" x14ac:dyDescent="0.25">
      <c r="A6" s="29" t="s">
        <v>183</v>
      </c>
      <c r="B6" s="30"/>
      <c r="C6" s="31">
        <f>SUM(C7:C10)</f>
        <v>22</v>
      </c>
      <c r="D6" s="31">
        <f>SUM(D7:D10)</f>
        <v>136</v>
      </c>
      <c r="E6" s="31">
        <f>SUM(E7:E10)</f>
        <v>3135</v>
      </c>
      <c r="F6" s="31">
        <f>SUM(G6:H6)</f>
        <v>13095</v>
      </c>
      <c r="G6" s="31">
        <f>SUM(G7:G10)</f>
        <v>7499</v>
      </c>
      <c r="H6" s="32">
        <f>SUM(H7:H10)</f>
        <v>5596</v>
      </c>
      <c r="I6" s="33"/>
    </row>
    <row r="7" spans="1:11" s="34" customFormat="1" ht="39.950000000000003" customHeight="1" x14ac:dyDescent="0.25">
      <c r="A7" s="35" t="s">
        <v>184</v>
      </c>
      <c r="B7" s="36" t="s">
        <v>185</v>
      </c>
      <c r="C7" s="37">
        <v>9</v>
      </c>
      <c r="D7" s="37">
        <v>75</v>
      </c>
      <c r="E7" s="37">
        <v>1797</v>
      </c>
      <c r="F7" s="37">
        <f>G7+H7</f>
        <v>7612</v>
      </c>
      <c r="G7" s="37">
        <v>4272</v>
      </c>
      <c r="H7" s="37">
        <v>3340</v>
      </c>
      <c r="I7" s="33"/>
    </row>
    <row r="8" spans="1:11" s="34" customFormat="1" ht="39.950000000000003" customHeight="1" x14ac:dyDescent="0.25">
      <c r="A8" s="35" t="s">
        <v>186</v>
      </c>
      <c r="B8" s="33" t="s">
        <v>187</v>
      </c>
      <c r="C8" s="37">
        <v>6</v>
      </c>
      <c r="D8" s="37">
        <v>27</v>
      </c>
      <c r="E8" s="37">
        <v>688</v>
      </c>
      <c r="F8" s="37">
        <f>G8+H8</f>
        <v>2534</v>
      </c>
      <c r="G8" s="37">
        <v>1442</v>
      </c>
      <c r="H8" s="37">
        <v>1092</v>
      </c>
      <c r="I8" s="33"/>
    </row>
    <row r="9" spans="1:11" s="34" customFormat="1" ht="39.950000000000003" customHeight="1" x14ac:dyDescent="0.25">
      <c r="A9" s="35" t="s">
        <v>188</v>
      </c>
      <c r="B9" s="33" t="s">
        <v>189</v>
      </c>
      <c r="C9" s="37">
        <v>5</v>
      </c>
      <c r="D9" s="37">
        <v>21</v>
      </c>
      <c r="E9" s="37">
        <v>307</v>
      </c>
      <c r="F9" s="37">
        <f>G9+H9</f>
        <v>1597</v>
      </c>
      <c r="G9" s="37">
        <v>976</v>
      </c>
      <c r="H9" s="37">
        <v>621</v>
      </c>
      <c r="I9" s="33"/>
    </row>
    <row r="10" spans="1:11" s="34" customFormat="1" ht="39.950000000000003" customHeight="1" x14ac:dyDescent="0.25">
      <c r="A10" s="38" t="s">
        <v>190</v>
      </c>
      <c r="B10" s="39" t="s">
        <v>191</v>
      </c>
      <c r="C10" s="40">
        <v>2</v>
      </c>
      <c r="D10" s="40">
        <v>13</v>
      </c>
      <c r="E10" s="40">
        <v>343</v>
      </c>
      <c r="F10" s="40">
        <f>G10+H10</f>
        <v>1352</v>
      </c>
      <c r="G10" s="40">
        <v>809</v>
      </c>
      <c r="H10" s="40">
        <v>543</v>
      </c>
      <c r="I10" s="33"/>
    </row>
    <row r="11" spans="1:11" s="34" customFormat="1" ht="19.5" customHeight="1" x14ac:dyDescent="0.25">
      <c r="A11" s="41" t="s">
        <v>192</v>
      </c>
      <c r="B11" s="33"/>
      <c r="C11" s="33"/>
      <c r="D11" s="33"/>
      <c r="E11" s="33"/>
      <c r="F11" s="33"/>
      <c r="G11" s="33"/>
      <c r="H11" s="33"/>
      <c r="I11" s="33"/>
    </row>
    <row r="12" spans="1:11" s="34" customFormat="1" ht="31.5" customHeight="1" x14ac:dyDescent="0.25">
      <c r="B12" s="33"/>
      <c r="C12" s="33"/>
      <c r="D12" s="33"/>
      <c r="E12" s="33"/>
      <c r="F12" s="33"/>
      <c r="G12" s="33"/>
      <c r="H12" s="33"/>
      <c r="I12" s="33"/>
    </row>
    <row r="13" spans="1:11" s="34" customFormat="1" ht="20.100000000000001" customHeight="1" x14ac:dyDescent="0.25">
      <c r="A13" s="90" t="s">
        <v>193</v>
      </c>
      <c r="B13" s="90"/>
      <c r="C13" s="90"/>
      <c r="D13" s="90"/>
      <c r="E13" s="90"/>
      <c r="F13" s="90"/>
      <c r="G13" s="90"/>
      <c r="H13" s="90"/>
      <c r="I13" s="33"/>
    </row>
    <row r="14" spans="1:11" s="34" customFormat="1" ht="20.100000000000001" customHeight="1" x14ac:dyDescent="0.25">
      <c r="A14" s="91" t="str">
        <f>[7]疆界!A2:G2</f>
        <v xml:space="preserve"> 中華民國   108  年6月份</v>
      </c>
      <c r="B14" s="91"/>
      <c r="C14" s="91"/>
      <c r="D14" s="91"/>
      <c r="E14" s="91"/>
      <c r="F14" s="91"/>
      <c r="G14" s="91"/>
      <c r="H14" s="92"/>
      <c r="I14" s="33"/>
    </row>
    <row r="15" spans="1:11" s="34" customFormat="1" ht="11.25" customHeight="1" x14ac:dyDescent="0.25">
      <c r="A15" s="42"/>
      <c r="B15" s="42"/>
      <c r="C15" s="42"/>
      <c r="D15" s="42"/>
      <c r="E15" s="42"/>
      <c r="F15" s="42"/>
      <c r="G15" s="42"/>
      <c r="H15" s="43"/>
      <c r="I15" s="33"/>
    </row>
    <row r="16" spans="1:11" s="34" customFormat="1" ht="62.25" customHeight="1" x14ac:dyDescent="0.25">
      <c r="A16" s="44" t="s">
        <v>66</v>
      </c>
      <c r="B16" s="45" t="s">
        <v>194</v>
      </c>
      <c r="C16" s="93" t="s">
        <v>68</v>
      </c>
      <c r="D16" s="94"/>
      <c r="E16" s="59" t="s">
        <v>69</v>
      </c>
      <c r="F16" s="59" t="s">
        <v>195</v>
      </c>
      <c r="G16" s="47" t="s">
        <v>196</v>
      </c>
      <c r="H16" s="28" t="s">
        <v>197</v>
      </c>
      <c r="I16" s="33"/>
    </row>
    <row r="17" spans="1:9" s="34" customFormat="1" ht="39.950000000000003" customHeight="1" x14ac:dyDescent="0.25">
      <c r="A17" s="48" t="s">
        <v>198</v>
      </c>
      <c r="B17" s="49">
        <f>SUM(B18:B21)</f>
        <v>28.8</v>
      </c>
      <c r="C17" s="87">
        <f>F6</f>
        <v>13095</v>
      </c>
      <c r="D17" s="88"/>
      <c r="E17" s="32">
        <f>C17/C6</f>
        <v>595.22727272727275</v>
      </c>
      <c r="F17" s="37">
        <f>C17/B17</f>
        <v>454.6875</v>
      </c>
      <c r="G17" s="50">
        <f>C17/E6</f>
        <v>4.1770334928229662</v>
      </c>
      <c r="H17" s="37">
        <f>G6/H6*100</f>
        <v>134.00643316654754</v>
      </c>
      <c r="I17" s="33"/>
    </row>
    <row r="18" spans="1:9" s="34" customFormat="1" ht="39.950000000000003" customHeight="1" x14ac:dyDescent="0.25">
      <c r="A18" s="35" t="s">
        <v>74</v>
      </c>
      <c r="B18" s="51">
        <v>10.43</v>
      </c>
      <c r="C18" s="87">
        <f>F7</f>
        <v>7612</v>
      </c>
      <c r="D18" s="88"/>
      <c r="E18" s="37">
        <f>C18/C7</f>
        <v>845.77777777777783</v>
      </c>
      <c r="F18" s="37">
        <f>C18/B18</f>
        <v>729.81783317353791</v>
      </c>
      <c r="G18" s="50">
        <f>C18/E7</f>
        <v>4.2359488035614916</v>
      </c>
      <c r="H18" s="37">
        <f>G7/H7*100</f>
        <v>127.90419161676647</v>
      </c>
      <c r="I18" s="33"/>
    </row>
    <row r="19" spans="1:9" s="34" customFormat="1" ht="39.950000000000003" customHeight="1" x14ac:dyDescent="0.25">
      <c r="A19" s="35" t="s">
        <v>75</v>
      </c>
      <c r="B19" s="51">
        <v>8.66</v>
      </c>
      <c r="C19" s="87">
        <f>F8</f>
        <v>2534</v>
      </c>
      <c r="D19" s="88"/>
      <c r="E19" s="37">
        <f>C19/C8</f>
        <v>422.33333333333331</v>
      </c>
      <c r="F19" s="37">
        <f>C19/B19</f>
        <v>292.60969976905312</v>
      </c>
      <c r="G19" s="50">
        <f>C19/E8</f>
        <v>3.683139534883721</v>
      </c>
      <c r="H19" s="37">
        <f>G8/H8*100</f>
        <v>132.05128205128204</v>
      </c>
      <c r="I19" s="33"/>
    </row>
    <row r="20" spans="1:9" s="34" customFormat="1" ht="39.950000000000003" customHeight="1" x14ac:dyDescent="0.25">
      <c r="A20" s="35" t="s">
        <v>76</v>
      </c>
      <c r="B20" s="51">
        <v>5</v>
      </c>
      <c r="C20" s="87">
        <f>F9</f>
        <v>1597</v>
      </c>
      <c r="D20" s="88"/>
      <c r="E20" s="37">
        <f>C20/C9</f>
        <v>319.39999999999998</v>
      </c>
      <c r="F20" s="37">
        <f>C20/B20</f>
        <v>319.39999999999998</v>
      </c>
      <c r="G20" s="50">
        <f>C20/E9</f>
        <v>5.2019543973941369</v>
      </c>
      <c r="H20" s="37">
        <f>G9/H9*100</f>
        <v>157.16586151368762</v>
      </c>
      <c r="I20" s="33"/>
    </row>
    <row r="21" spans="1:9" s="34" customFormat="1" ht="39.950000000000003" customHeight="1" x14ac:dyDescent="0.25">
      <c r="A21" s="38" t="s">
        <v>77</v>
      </c>
      <c r="B21" s="52">
        <v>4.71</v>
      </c>
      <c r="C21" s="89">
        <f>F10</f>
        <v>1352</v>
      </c>
      <c r="D21" s="89"/>
      <c r="E21" s="40">
        <f>C21/C10</f>
        <v>676</v>
      </c>
      <c r="F21" s="40">
        <f>C21/B21</f>
        <v>287.04883227176219</v>
      </c>
      <c r="G21" s="53">
        <f>C21/E10</f>
        <v>3.9416909620991252</v>
      </c>
      <c r="H21" s="40">
        <f>G10/H10*100</f>
        <v>148.98710865561696</v>
      </c>
      <c r="I21" s="33"/>
    </row>
    <row r="22" spans="1:9" s="34" customFormat="1" ht="19.5" customHeight="1" x14ac:dyDescent="0.25">
      <c r="A22" s="41" t="s">
        <v>199</v>
      </c>
      <c r="B22" s="33"/>
      <c r="C22" s="33"/>
      <c r="D22" s="33"/>
      <c r="E22" s="33"/>
      <c r="F22" s="33"/>
      <c r="G22" s="33"/>
      <c r="H22" s="33"/>
      <c r="I22" s="33"/>
    </row>
    <row r="23" spans="1:9" s="34" customFormat="1" ht="15.95" customHeight="1" x14ac:dyDescent="0.25">
      <c r="B23" s="33"/>
      <c r="C23" s="33"/>
      <c r="D23" s="33"/>
      <c r="E23" s="33"/>
      <c r="F23" s="33"/>
      <c r="G23" s="33"/>
      <c r="H23" s="33"/>
      <c r="I23" s="33"/>
    </row>
    <row r="24" spans="1:9" s="34" customFormat="1" ht="15.95" customHeight="1" x14ac:dyDescent="0.25">
      <c r="B24" s="33"/>
      <c r="C24" s="33"/>
      <c r="D24" s="33"/>
      <c r="E24" s="33"/>
      <c r="F24" s="33"/>
      <c r="G24" s="33"/>
      <c r="H24" s="33"/>
      <c r="I24" s="33"/>
    </row>
    <row r="25" spans="1:9" s="34" customFormat="1" ht="15.95" customHeight="1" x14ac:dyDescent="0.25">
      <c r="B25" s="33"/>
      <c r="C25" s="33"/>
      <c r="D25" s="33"/>
      <c r="E25" s="33"/>
      <c r="F25" s="33"/>
      <c r="G25" s="33"/>
      <c r="H25" s="33"/>
      <c r="I25" s="33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C20:D20"/>
    <mergeCell ref="C21:D21"/>
    <mergeCell ref="A13:H13"/>
    <mergeCell ref="A14:H14"/>
    <mergeCell ref="C16:D16"/>
    <mergeCell ref="C17:D17"/>
    <mergeCell ref="C18:D18"/>
    <mergeCell ref="C19:D19"/>
  </mergeCells>
  <phoneticPr fontId="8" type="noConversion"/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&amp;C第6頁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12</vt:i4>
      </vt:variant>
    </vt:vector>
  </HeadingPairs>
  <TitlesOfParts>
    <vt:vector size="25" baseType="lpstr">
      <vt:lpstr>發布時間表</vt:lpstr>
      <vt:lpstr>背景說明</vt:lpstr>
      <vt:lpstr>10712</vt:lpstr>
      <vt:lpstr>10801</vt:lpstr>
      <vt:lpstr>10802</vt:lpstr>
      <vt:lpstr>10803</vt:lpstr>
      <vt:lpstr>10804</vt:lpstr>
      <vt:lpstr>10805</vt:lpstr>
      <vt:lpstr>10806</vt:lpstr>
      <vt:lpstr>10807</vt:lpstr>
      <vt:lpstr>10808</vt:lpstr>
      <vt:lpstr>10809</vt:lpstr>
      <vt:lpstr>10810</vt:lpstr>
      <vt:lpstr>'10712'!Print_Area</vt:lpstr>
      <vt:lpstr>'10801'!Print_Area</vt:lpstr>
      <vt:lpstr>'10802'!Print_Area</vt:lpstr>
      <vt:lpstr>'10803'!Print_Area</vt:lpstr>
      <vt:lpstr>'10804'!Print_Area</vt:lpstr>
      <vt:lpstr>'10805'!Print_Area</vt:lpstr>
      <vt:lpstr>'10806'!Print_Area</vt:lpstr>
      <vt:lpstr>'10807'!Print_Area</vt:lpstr>
      <vt:lpstr>'10808'!Print_Area</vt:lpstr>
      <vt:lpstr>'10809'!Print_Area</vt:lpstr>
      <vt:lpstr>'10810'!Print_Area</vt:lpstr>
      <vt:lpstr>發布時間表!Print_Titles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PC-47</cp:lastModifiedBy>
  <cp:lastPrinted>2014-06-04T06:42:33Z</cp:lastPrinted>
  <dcterms:created xsi:type="dcterms:W3CDTF">2010-07-19T02:57:26Z</dcterms:created>
  <dcterms:modified xsi:type="dcterms:W3CDTF">2019-11-19T03:57:30Z</dcterms:modified>
</cp:coreProperties>
</file>