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35CA70-C5F1-422A-AFD7-BE52D5CDF302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預告統計資料發布時間表" sheetId="1" r:id="rId1"/>
    <sheet name="總預算歲入-來源別" sheetId="6" r:id="rId2"/>
    <sheet name="總預算歲出-政事別" sheetId="7" r:id="rId3"/>
    <sheet name="總預算歲出-機關別" sheetId="8" r:id="rId4"/>
    <sheet name="用途別-經常門" sheetId="9" r:id="rId5"/>
    <sheet name="用途別-資本門" sheetId="10" r:id="rId6"/>
    <sheet name="總預算收支執行" sheetId="11" r:id="rId7"/>
    <sheet name="總決算歲入-來源別" sheetId="12" r:id="rId8"/>
    <sheet name="總決算歲出-政事別" sheetId="13" r:id="rId9"/>
    <sheet name="總決算歲出-機關別" sheetId="14" r:id="rId10"/>
    <sheet name="總決算自有財源與補助收入" sheetId="15" r:id="rId11"/>
    <sheet name="背景說明-人力資源" sheetId="3" r:id="rId12"/>
    <sheet name="背景說明-家庭收支" sheetId="2" r:id="rId13"/>
    <sheet name="連江縣馬祖地區人力資源調查重要結果表" sheetId="4" state="hidden" r:id="rId14"/>
    <sheet name="連江縣馬祖地區家庭收支調查主要結果表" sheetId="5" state="hidden" r:id="rId15"/>
  </sheets>
  <definedNames>
    <definedName name="_xlnm.Print_Area" localSheetId="11">'背景說明-人力資源'!$A$1:$A$37</definedName>
    <definedName name="_xlnm.Print_Area">#REF!</definedName>
    <definedName name="PRINT_AREA_MI">#REF!</definedName>
    <definedName name="_xlnm.Print_Titles" localSheetId="0">預告統計資料發布時間表!$3:$11</definedName>
    <definedName name="連江縣歲出用途別_經常門">預告統計資料發布時間表!$B$21,預告統計資料發布時間表!$B$21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1" i="4" l="1"/>
  <c r="A1" i="5"/>
  <c r="R23" i="4" l="1"/>
  <c r="S23" i="4"/>
  <c r="R24" i="4"/>
  <c r="S24" i="4"/>
  <c r="N23" i="4"/>
  <c r="N24" i="4"/>
  <c r="K22" i="4"/>
  <c r="K23" i="4"/>
  <c r="K24" i="4"/>
  <c r="H22" i="4"/>
  <c r="H23" i="4"/>
  <c r="H24" i="4"/>
  <c r="E23" i="4"/>
  <c r="E24" i="4"/>
  <c r="B24" i="4"/>
  <c r="Q24" i="4" l="1"/>
  <c r="T23" i="4"/>
  <c r="T24" i="4"/>
  <c r="B22" i="4"/>
  <c r="B23" i="4"/>
  <c r="Q23" i="4" s="1"/>
  <c r="P25" i="4" l="1"/>
  <c r="O25" i="4"/>
  <c r="M25" i="4"/>
  <c r="L25" i="4"/>
  <c r="J25" i="4"/>
  <c r="I25" i="4"/>
  <c r="D25" i="4"/>
  <c r="C25" i="4"/>
  <c r="F26" i="4"/>
  <c r="F27" i="4"/>
  <c r="U27" i="4" s="1"/>
  <c r="F28" i="4"/>
  <c r="F29" i="4"/>
  <c r="G29" i="4"/>
  <c r="V29" i="4" s="1"/>
  <c r="G28" i="4"/>
  <c r="G27" i="4"/>
  <c r="G26" i="4"/>
  <c r="U22" i="4"/>
  <c r="V22" i="4"/>
  <c r="R22" i="4"/>
  <c r="S22" i="4"/>
  <c r="N22" i="4"/>
  <c r="E22" i="4"/>
  <c r="Q22" i="4" s="1"/>
  <c r="T22" i="4" l="1"/>
  <c r="K25" i="4"/>
  <c r="G25" i="4"/>
  <c r="F25" i="4"/>
  <c r="U25" i="4" s="1"/>
  <c r="H25" i="4"/>
  <c r="N27" i="4"/>
  <c r="N28" i="4"/>
  <c r="N29" i="4"/>
  <c r="N26" i="4"/>
  <c r="K27" i="4"/>
  <c r="K28" i="4"/>
  <c r="H27" i="4"/>
  <c r="H28" i="4"/>
  <c r="H29" i="4"/>
  <c r="V27" i="4"/>
  <c r="U28" i="4"/>
  <c r="V28" i="4"/>
  <c r="U29" i="4"/>
  <c r="U26" i="4"/>
  <c r="V26" i="4"/>
  <c r="H26" i="4"/>
  <c r="E28" i="4"/>
  <c r="B26" i="4"/>
  <c r="B27" i="4"/>
  <c r="B28" i="4"/>
  <c r="B29" i="4"/>
  <c r="B6" i="4"/>
  <c r="F6" i="4"/>
  <c r="R6" i="4" s="1"/>
  <c r="G6" i="4"/>
  <c r="V6" i="4" s="1"/>
  <c r="H6" i="4"/>
  <c r="K6" i="4"/>
  <c r="N6" i="4"/>
  <c r="S6" i="4"/>
  <c r="B7" i="4"/>
  <c r="F7" i="4"/>
  <c r="U7" i="4" s="1"/>
  <c r="G7" i="4"/>
  <c r="H7" i="4"/>
  <c r="K7" i="4"/>
  <c r="N7" i="4"/>
  <c r="R7" i="4"/>
  <c r="B8" i="4"/>
  <c r="F8" i="4"/>
  <c r="R8" i="4" s="1"/>
  <c r="G8" i="4"/>
  <c r="S8" i="4" s="1"/>
  <c r="H8" i="4"/>
  <c r="K8" i="4"/>
  <c r="N8" i="4"/>
  <c r="U8" i="4"/>
  <c r="B9" i="4"/>
  <c r="F9" i="4"/>
  <c r="G9" i="4"/>
  <c r="S9" i="4" s="1"/>
  <c r="H9" i="4"/>
  <c r="K9" i="4"/>
  <c r="N9" i="4"/>
  <c r="B10" i="4"/>
  <c r="F10" i="4"/>
  <c r="R10" i="4" s="1"/>
  <c r="G10" i="4"/>
  <c r="V10" i="4" s="1"/>
  <c r="H10" i="4"/>
  <c r="K10" i="4"/>
  <c r="N10" i="4"/>
  <c r="B11" i="4"/>
  <c r="F11" i="4"/>
  <c r="R11" i="4" s="1"/>
  <c r="G11" i="4"/>
  <c r="V11" i="4" s="1"/>
  <c r="H11" i="4"/>
  <c r="K11" i="4"/>
  <c r="N11" i="4"/>
  <c r="S11" i="4"/>
  <c r="B12" i="4"/>
  <c r="F12" i="4"/>
  <c r="G12" i="4"/>
  <c r="S12" i="4" s="1"/>
  <c r="H12" i="4"/>
  <c r="K12" i="4"/>
  <c r="N12" i="4"/>
  <c r="B13" i="4"/>
  <c r="F13" i="4"/>
  <c r="U13" i="4" s="1"/>
  <c r="G13" i="4"/>
  <c r="S13" i="4" s="1"/>
  <c r="H13" i="4"/>
  <c r="K13" i="4"/>
  <c r="N13" i="4"/>
  <c r="B14" i="4"/>
  <c r="F14" i="4"/>
  <c r="R14" i="4" s="1"/>
  <c r="G14" i="4"/>
  <c r="V14" i="4" s="1"/>
  <c r="H14" i="4"/>
  <c r="K14" i="4"/>
  <c r="N14" i="4"/>
  <c r="B15" i="4"/>
  <c r="F15" i="4"/>
  <c r="R15" i="4" s="1"/>
  <c r="G15" i="4"/>
  <c r="S15" i="4" s="1"/>
  <c r="H15" i="4"/>
  <c r="K15" i="4"/>
  <c r="N15" i="4"/>
  <c r="B16" i="4"/>
  <c r="F16" i="4"/>
  <c r="R16" i="4" s="1"/>
  <c r="G16" i="4"/>
  <c r="S16" i="4" s="1"/>
  <c r="H16" i="4"/>
  <c r="K16" i="4"/>
  <c r="N16" i="4"/>
  <c r="B17" i="4"/>
  <c r="F17" i="4"/>
  <c r="R17" i="4" s="1"/>
  <c r="G17" i="4"/>
  <c r="V17" i="4" s="1"/>
  <c r="H17" i="4"/>
  <c r="K17" i="4"/>
  <c r="N17" i="4"/>
  <c r="B18" i="4"/>
  <c r="F18" i="4"/>
  <c r="R18" i="4" s="1"/>
  <c r="G18" i="4"/>
  <c r="V18" i="4" s="1"/>
  <c r="H18" i="4"/>
  <c r="K18" i="4"/>
  <c r="N18" i="4"/>
  <c r="B19" i="4"/>
  <c r="F19" i="4"/>
  <c r="G19" i="4"/>
  <c r="S19" i="4" s="1"/>
  <c r="H19" i="4"/>
  <c r="K19" i="4"/>
  <c r="N19" i="4"/>
  <c r="B20" i="4"/>
  <c r="F20" i="4"/>
  <c r="U20" i="4" s="1"/>
  <c r="G20" i="4"/>
  <c r="S20" i="4" s="1"/>
  <c r="H20" i="4"/>
  <c r="K20" i="4"/>
  <c r="N20" i="4"/>
  <c r="V20" i="4"/>
  <c r="B21" i="4"/>
  <c r="F21" i="4"/>
  <c r="R21" i="4" s="1"/>
  <c r="G21" i="4"/>
  <c r="V21" i="4" s="1"/>
  <c r="H21" i="4"/>
  <c r="K21" i="4"/>
  <c r="N21" i="4"/>
  <c r="B25" i="4"/>
  <c r="N25" i="4"/>
  <c r="U16" i="4" l="1"/>
  <c r="S10" i="4"/>
  <c r="U15" i="4"/>
  <c r="R25" i="4"/>
  <c r="E15" i="4"/>
  <c r="Q15" i="4" s="1"/>
  <c r="V19" i="4"/>
  <c r="S14" i="4"/>
  <c r="U21" i="4"/>
  <c r="E7" i="4"/>
  <c r="Q7" i="4" s="1"/>
  <c r="E25" i="4"/>
  <c r="T25" i="4" s="1"/>
  <c r="S25" i="4"/>
  <c r="T28" i="4"/>
  <c r="V25" i="4"/>
  <c r="E20" i="4"/>
  <c r="E19" i="4"/>
  <c r="Q19" i="4" s="1"/>
  <c r="E9" i="4"/>
  <c r="T9" i="4" s="1"/>
  <c r="S18" i="4"/>
  <c r="V8" i="4"/>
  <c r="E12" i="4"/>
  <c r="T12" i="4" s="1"/>
  <c r="V16" i="4"/>
  <c r="U12" i="4"/>
  <c r="R19" i="4"/>
  <c r="U17" i="4"/>
  <c r="V15" i="4"/>
  <c r="E13" i="4"/>
  <c r="Q13" i="4" s="1"/>
  <c r="R12" i="4"/>
  <c r="U11" i="4"/>
  <c r="E11" i="4"/>
  <c r="Q11" i="4" s="1"/>
  <c r="E8" i="4"/>
  <c r="S7" i="4"/>
  <c r="R20" i="4"/>
  <c r="U19" i="4"/>
  <c r="E16" i="4"/>
  <c r="T16" i="4" s="1"/>
  <c r="V12" i="4"/>
  <c r="U9" i="4"/>
  <c r="V7" i="4"/>
  <c r="R28" i="4"/>
  <c r="T7" i="4"/>
  <c r="T13" i="4"/>
  <c r="T8" i="4"/>
  <c r="Q8" i="4"/>
  <c r="Q16" i="4"/>
  <c r="T20" i="4"/>
  <c r="Q20" i="4"/>
  <c r="S21" i="4"/>
  <c r="E21" i="4"/>
  <c r="S17" i="4"/>
  <c r="E17" i="4"/>
  <c r="U18" i="4"/>
  <c r="U14" i="4"/>
  <c r="V13" i="4"/>
  <c r="R13" i="4"/>
  <c r="U10" i="4"/>
  <c r="V9" i="4"/>
  <c r="R9" i="4"/>
  <c r="U6" i="4"/>
  <c r="E29" i="4"/>
  <c r="Q29" i="4" s="1"/>
  <c r="E26" i="4"/>
  <c r="Q26" i="4" s="1"/>
  <c r="S29" i="4"/>
  <c r="R29" i="4"/>
  <c r="Q28" i="4"/>
  <c r="S26" i="4"/>
  <c r="E18" i="4"/>
  <c r="E14" i="4"/>
  <c r="E10" i="4"/>
  <c r="E6" i="4"/>
  <c r="E27" i="4"/>
  <c r="Q27" i="4" s="1"/>
  <c r="S27" i="4"/>
  <c r="R26" i="4"/>
  <c r="S28" i="4"/>
  <c r="R27" i="4"/>
  <c r="T15" i="4" l="1"/>
  <c r="Q9" i="4"/>
  <c r="Q25" i="4"/>
  <c r="Q12" i="4"/>
  <c r="T19" i="4"/>
  <c r="T11" i="4"/>
  <c r="T26" i="4"/>
  <c r="T27" i="4"/>
  <c r="T14" i="4"/>
  <c r="Q14" i="4"/>
  <c r="Q17" i="4"/>
  <c r="T17" i="4"/>
  <c r="T29" i="4"/>
  <c r="T18" i="4"/>
  <c r="Q18" i="4"/>
  <c r="T10" i="4"/>
  <c r="Q10" i="4"/>
  <c r="T6" i="4"/>
  <c r="Q6" i="4"/>
  <c r="Q21" i="4"/>
  <c r="T21" i="4"/>
</calcChain>
</file>

<file path=xl/sharedStrings.xml><?xml version="1.0" encoding="utf-8"?>
<sst xmlns="http://schemas.openxmlformats.org/spreadsheetml/2006/main" count="285" uniqueCount="210">
  <si>
    <t>發布形式</t>
  </si>
  <si>
    <t>10月</t>
  </si>
  <si>
    <t>12月</t>
  </si>
  <si>
    <t>8月</t>
  </si>
  <si>
    <t>9月</t>
  </si>
  <si>
    <t>11月</t>
  </si>
  <si>
    <t>1月</t>
    <phoneticPr fontId="2" type="noConversion"/>
  </si>
  <si>
    <t>2月</t>
  </si>
  <si>
    <t>3月</t>
  </si>
  <si>
    <t>4月</t>
  </si>
  <si>
    <t>5月</t>
  </si>
  <si>
    <t>6月</t>
  </si>
  <si>
    <t>網際網路</t>
  </si>
  <si>
    <t>報告分析</t>
    <phoneticPr fontId="2" type="noConversion"/>
  </si>
  <si>
    <t>人力資源統計</t>
    <phoneticPr fontId="2" type="noConversion"/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</si>
  <si>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</si>
  <si>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</si>
  <si>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</si>
  <si>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</si>
  <si>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</si>
  <si>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>7月</t>
  </si>
  <si>
    <t>單位：人、％</t>
    <phoneticPr fontId="2" type="noConversion"/>
  </si>
  <si>
    <t>89年</t>
    <phoneticPr fontId="2" type="noConversion"/>
  </si>
  <si>
    <t>90年</t>
    <phoneticPr fontId="2" type="noConversion"/>
  </si>
  <si>
    <t>91年</t>
    <phoneticPr fontId="2" type="noConversion"/>
  </si>
  <si>
    <t>92年</t>
    <phoneticPr fontId="2" type="noConversion"/>
  </si>
  <si>
    <t>93年</t>
    <phoneticPr fontId="2" type="noConversion"/>
  </si>
  <si>
    <t>94年</t>
    <phoneticPr fontId="2" type="noConversion"/>
  </si>
  <si>
    <t>95年</t>
    <phoneticPr fontId="2" type="noConversion"/>
  </si>
  <si>
    <r>
      <t>103年</t>
    </r>
    <r>
      <rPr>
        <sz val="10"/>
        <rFont val="細明體"/>
        <family val="3"/>
        <charset val="136"/>
      </rPr>
      <t/>
    </r>
  </si>
  <si>
    <r>
      <t>104年</t>
    </r>
    <r>
      <rPr>
        <sz val="10"/>
        <rFont val="細明體"/>
        <family val="3"/>
        <charset val="136"/>
      </rPr>
      <t/>
    </r>
  </si>
  <si>
    <t>資料來源：主計處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</si>
  <si>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</si>
  <si>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</si>
  <si>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</si>
  <si>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</si>
  <si>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</si>
  <si>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</si>
  <si>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t>南竿鄉</t>
    <phoneticPr fontId="2" type="noConversion"/>
  </si>
  <si>
    <t>北竿鄉</t>
    <phoneticPr fontId="2" type="noConversion"/>
  </si>
  <si>
    <t>莒光鄉</t>
    <phoneticPr fontId="2" type="noConversion"/>
  </si>
  <si>
    <t>東引鄉</t>
    <phoneticPr fontId="2" type="noConversion"/>
  </si>
  <si>
    <t>單位：新臺幣元</t>
    <phoneticPr fontId="2" type="noConversion"/>
  </si>
  <si>
    <t>家庭戶數</t>
    <phoneticPr fontId="2" type="noConversion"/>
  </si>
  <si>
    <t>平均每戶人數</t>
    <phoneticPr fontId="2" type="noConversion"/>
  </si>
  <si>
    <t>平均每戶成年人數</t>
    <phoneticPr fontId="2" type="noConversion"/>
  </si>
  <si>
    <t>平均每戶就業人數</t>
    <phoneticPr fontId="2" type="noConversion"/>
  </si>
  <si>
    <t>平均每戶所得收入者人數</t>
    <phoneticPr fontId="2" type="noConversion"/>
  </si>
  <si>
    <t>一、所得收入總計</t>
    <phoneticPr fontId="2" type="noConversion"/>
  </si>
  <si>
    <t>二、非消費支出</t>
    <phoneticPr fontId="2" type="noConversion"/>
  </si>
  <si>
    <t>三、消費支出</t>
    <phoneticPr fontId="2" type="noConversion"/>
  </si>
  <si>
    <t>可支配所得</t>
    <phoneticPr fontId="2" type="noConversion"/>
  </si>
  <si>
    <t>最終消費支出</t>
    <phoneticPr fontId="2" type="noConversion"/>
  </si>
  <si>
    <t>儲蓄</t>
    <phoneticPr fontId="2" type="noConversion"/>
  </si>
  <si>
    <t>所得總額</t>
    <phoneticPr fontId="2" type="noConversion"/>
  </si>
  <si>
    <t>104年</t>
  </si>
  <si>
    <t>103年</t>
  </si>
  <si>
    <t>102年</t>
  </si>
  <si>
    <t>105年</t>
  </si>
  <si>
    <t xml:space="preserve">  1.受雇人員報酬</t>
    <phoneticPr fontId="2" type="noConversion"/>
  </si>
  <si>
    <t xml:space="preserve">  2.產業主所得</t>
    <phoneticPr fontId="2" type="noConversion"/>
  </si>
  <si>
    <t xml:space="preserve">  3.財產所得收入</t>
    <phoneticPr fontId="2" type="noConversion"/>
  </si>
  <si>
    <t xml:space="preserve">  4.自用住宅設算租金收入</t>
    <phoneticPr fontId="2" type="noConversion"/>
  </si>
  <si>
    <t xml:space="preserve">  5.經常移轉收入</t>
    <phoneticPr fontId="2" type="noConversion"/>
  </si>
  <si>
    <t xml:space="preserve">  6.雜項收入</t>
    <phoneticPr fontId="2" type="noConversion"/>
  </si>
  <si>
    <t xml:space="preserve">  1.利息支出</t>
    <phoneticPr fontId="2" type="noConversion"/>
  </si>
  <si>
    <t xml:space="preserve">  2.經常移轉支出</t>
    <phoneticPr fontId="2" type="noConversion"/>
  </si>
  <si>
    <t xml:space="preserve">  1.食品及非酒精飲料</t>
    <phoneticPr fontId="2" type="noConversion"/>
  </si>
  <si>
    <t xml:space="preserve">  2.菸酒及檳榔</t>
    <phoneticPr fontId="2" type="noConversion"/>
  </si>
  <si>
    <t xml:space="preserve">  3.衣著鞋襪及服飾用品</t>
    <phoneticPr fontId="2" type="noConversion"/>
  </si>
  <si>
    <t xml:space="preserve">  4.住宅服務、水電瓦斯及其他燃料</t>
    <phoneticPr fontId="2" type="noConversion"/>
  </si>
  <si>
    <t xml:space="preserve">  5.家具設備及家務維護</t>
    <phoneticPr fontId="2" type="noConversion"/>
  </si>
  <si>
    <t xml:space="preserve">  6.醫療保健</t>
    <phoneticPr fontId="2" type="noConversion"/>
  </si>
  <si>
    <t xml:space="preserve">  7.交通</t>
    <phoneticPr fontId="2" type="noConversion"/>
  </si>
  <si>
    <t xml:space="preserve">  8.通訊</t>
    <phoneticPr fontId="2" type="noConversion"/>
  </si>
  <si>
    <t xml:space="preserve">  9.休閒與文化</t>
    <phoneticPr fontId="2" type="noConversion"/>
  </si>
  <si>
    <t xml:space="preserve">  10.教育</t>
    <phoneticPr fontId="2" type="noConversion"/>
  </si>
  <si>
    <t xml:space="preserve">  11.餐廳及旅館</t>
    <phoneticPr fontId="2" type="noConversion"/>
  </si>
  <si>
    <t xml:space="preserve">  12.什項消費</t>
    <phoneticPr fontId="2" type="noConversion"/>
  </si>
  <si>
    <t>106年</t>
  </si>
  <si>
    <r>
      <t>106年</t>
    </r>
    <r>
      <rPr>
        <sz val="10"/>
        <rFont val="細明體"/>
        <family val="3"/>
        <charset val="136"/>
      </rPr>
      <t/>
    </r>
  </si>
  <si>
    <r>
      <t>105年</t>
    </r>
    <r>
      <rPr>
        <sz val="10"/>
        <rFont val="細明體"/>
        <family val="3"/>
        <charset val="136"/>
      </rPr>
      <t/>
    </r>
  </si>
  <si>
    <r>
      <t>107年</t>
    </r>
    <r>
      <rPr>
        <sz val="10"/>
        <rFont val="細明體"/>
        <family val="3"/>
        <charset val="136"/>
      </rPr>
      <t/>
    </r>
  </si>
  <si>
    <t>107年</t>
  </si>
  <si>
    <r>
      <t>108年</t>
    </r>
    <r>
      <rPr>
        <sz val="10"/>
        <rFont val="細明體"/>
        <family val="3"/>
        <charset val="136"/>
      </rPr>
      <t/>
    </r>
  </si>
  <si>
    <t>資料種類</t>
    <phoneticPr fontId="2" type="noConversion"/>
  </si>
  <si>
    <t>資料項目</t>
    <phoneticPr fontId="2" type="noConversion"/>
  </si>
  <si>
    <t>備註</t>
    <phoneticPr fontId="2" type="noConversion"/>
  </si>
  <si>
    <t>年別
Year</t>
    <phoneticPr fontId="2" type="noConversion"/>
  </si>
  <si>
    <t>十五歲以上民間人口
Civilian Population Aged 
15 Years &amp; Over</t>
    <phoneticPr fontId="2" type="noConversion"/>
  </si>
  <si>
    <t>非勞動力
Not in Labor Force</t>
    <phoneticPr fontId="2" type="noConversion"/>
  </si>
  <si>
    <t>勞動力參與率
Labor Force Participation Rate</t>
    <phoneticPr fontId="2" type="noConversion"/>
  </si>
  <si>
    <t>失業率
Unemployment Rate</t>
    <phoneticPr fontId="2" type="noConversion"/>
  </si>
  <si>
    <t>計
Total</t>
    <phoneticPr fontId="2" type="noConversion"/>
  </si>
  <si>
    <t>男
Male</t>
    <phoneticPr fontId="2" type="noConversion"/>
  </si>
  <si>
    <t>女
Female</t>
    <phoneticPr fontId="2" type="noConversion"/>
  </si>
  <si>
    <t>計
Sub-total</t>
    <phoneticPr fontId="2" type="noConversion"/>
  </si>
  <si>
    <t>102年</t>
    <phoneticPr fontId="2" type="noConversion"/>
  </si>
  <si>
    <t>合計
Total</t>
    <phoneticPr fontId="2" type="noConversion"/>
  </si>
  <si>
    <t>就業
Employed</t>
    <phoneticPr fontId="2" type="noConversion"/>
  </si>
  <si>
    <t>失業
Unemployed</t>
    <phoneticPr fontId="2" type="noConversion"/>
  </si>
  <si>
    <t>勞動力
Labor Force</t>
    <phoneticPr fontId="2" type="noConversion"/>
  </si>
  <si>
    <t>108年</t>
  </si>
  <si>
    <t xml:space="preserve">一、發布及編製機關單位 </t>
  </si>
  <si>
    <t xml:space="preserve">＊編製單位：連江縣政府主計處 </t>
  </si>
  <si>
    <t xml:space="preserve">＊傳真：(0836)23024 </t>
  </si>
  <si>
    <t xml:space="preserve">二、發布形式 </t>
  </si>
  <si>
    <t xml:space="preserve">三、資料範圍、週期及時效 </t>
  </si>
  <si>
    <t xml:space="preserve">＊統計項目定義： </t>
  </si>
  <si>
    <t xml:space="preserve">＊統計單位：勞動力、就業者、失業者、非勞動力：千人； 勞動力參與率、失業率：％ </t>
  </si>
  <si>
    <t xml:space="preserve">＊統計分類：按性別、年齡、教育程度、行業、職業、從業身分及失業原因等 統計。 </t>
  </si>
  <si>
    <t xml:space="preserve">五、資料品質 </t>
  </si>
  <si>
    <t xml:space="preserve">＊發布機關、單位：連江縣政府主計處 </t>
    <phoneticPr fontId="2" type="noConversion"/>
  </si>
  <si>
    <t>＊發布機關、單位：連江縣政府主計處</t>
    <phoneticPr fontId="2" type="noConversion"/>
  </si>
  <si>
    <t>＊編製單位：連江縣政府主計處</t>
    <phoneticPr fontId="2" type="noConversion"/>
  </si>
  <si>
    <t>＊傳真：(0836)23024</t>
    <phoneticPr fontId="2" type="noConversion"/>
  </si>
  <si>
    <t>＊口頭：（ ）記者會或說明會</t>
    <phoneticPr fontId="2" type="noConversion"/>
  </si>
  <si>
    <t>＊書面：（ ）新聞稿   （ ）報表  （ ）書刊，刊名：</t>
    <phoneticPr fontId="2" type="noConversion"/>
  </si>
  <si>
    <t>（ ）磁片   （ ）光碟片  （ ）其他</t>
    <phoneticPr fontId="2" type="noConversion"/>
  </si>
  <si>
    <t>＊統計項目定義：</t>
    <phoneticPr fontId="2" type="noConversion"/>
  </si>
  <si>
    <t>＊統計單位：家庭收支及消費以「新臺幣元」為單位。</t>
    <phoneticPr fontId="2" type="noConversion"/>
  </si>
  <si>
    <t xml:space="preserve">(一)勞動力：指在資料標準週內年滿15歲可以工作之民間人口，包括就業者 及失業者。 </t>
    <phoneticPr fontId="2" type="noConversion"/>
  </si>
  <si>
    <t xml:space="preserve">(二)就業者：指在資料標準週內年滿 15 歲從事有酬工作者，或從事 15 小時 以上之無酬家屬工作者。 </t>
    <phoneticPr fontId="2" type="noConversion"/>
  </si>
  <si>
    <t xml:space="preserve">(五)勞動力參與率：勞動力占 15 歲以上民間人口之比率。 </t>
    <phoneticPr fontId="2" type="noConversion"/>
  </si>
  <si>
    <t xml:space="preserve">(六)失業率：失業者占勞動力之比率。 </t>
    <phoneticPr fontId="2" type="noConversion"/>
  </si>
  <si>
    <t xml:space="preserve">＊口頭：（ ）記者會或說明會 </t>
    <phoneticPr fontId="2" type="noConversion"/>
  </si>
  <si>
    <t>＊統計地區範圍及對象：連江縣內年滿15歲、自由從事經濟活動之本國籍民間人口(武裝勞動力與監管人口除外)。</t>
    <phoneticPr fontId="2" type="noConversion"/>
  </si>
  <si>
    <t>＊統計地區範圍及對象：凡居住於連江縣具有中華民國國籍，其戶籍為獨立設戶，戶內成員共同經濟生活之一般家庭均為調查對象。</t>
    <phoneticPr fontId="2" type="noConversion"/>
  </si>
  <si>
    <t>＊統計標準時間：以全年之家庭經濟活動發生事實為準(動態資料以每年1月1日起至12月31日止全年累計數字為準，靜態資料係以當年年底之數字為準)。</t>
    <phoneticPr fontId="2" type="noConversion"/>
  </si>
  <si>
    <t>(二)平均每戶家庭支出係由消費性支出(含食、衣、住、行、育樂及醫療等各項消費支出)及非消費性支出(含利息及經常移轉支出)所組成。</t>
    <phoneticPr fontId="2" type="noConversion"/>
  </si>
  <si>
    <t>30日</t>
    <phoneticPr fontId="2" type="noConversion"/>
  </si>
  <si>
    <t>31日</t>
    <phoneticPr fontId="2" type="noConversion"/>
  </si>
  <si>
    <t>預訂發布時間</t>
    <phoneticPr fontId="2" type="noConversion"/>
  </si>
  <si>
    <t xml:space="preserve">(三)失業者：參採國際勞工組織(ILO)之規定，與先進國家所公布之失業定義相同，係指在資料標準週內年滿15歲同時具有下列條件者：無工作；隨時可以工作；正在尋找工作或已找工作在等待結果。此外，尚包括等待恢復工作者及找到職業而未開始工作亦無報酬者。 </t>
    <phoneticPr fontId="2" type="noConversion"/>
  </si>
  <si>
    <t xml:space="preserve">(四)非勞動力：指在資料標準週內，年滿15歲不屬於勞動力之民間人口，包括因求學、料理家務、高齡、身心障礙、想工作而未找工作及其他原因等而未工作亦未找工作者。 </t>
    <phoneticPr fontId="2" type="noConversion"/>
  </si>
  <si>
    <t xml:space="preserve">＊統計指標編製方法與資料來源說明：本府案年配合辦理該項調查，由本處及鄉公所調查員實地訪問調查，經本處初審資料及院總處彙整調查資料後，依據院總處之人力資源調查報告彙編。 </t>
    <phoneticPr fontId="2" type="noConversion"/>
  </si>
  <si>
    <t>四、公開資料發布訊息</t>
    <phoneticPr fontId="2" type="noConversion"/>
  </si>
  <si>
    <t>(一)平均每戶家庭所得總額（經常性收入）係由受僱人員報酬、產業主所得、財產所得收入、經常移轉收入、雜項收入、自用住宅設算租金收入及自用住宅設算折舊所組成。</t>
    <phoneticPr fontId="2" type="noConversion"/>
  </si>
  <si>
    <t>＊統計指標編製方法與資料來源說明：本調查係採用「分層二段隨機抽樣方法」，由本縣家戶抽選樣本，並由本室及鄉公所調查員實地訪問調查，經本室初審資料及院總處彙整調查資料後，依據院總處發布之家庭收支調查報告彙編。</t>
    <phoneticPr fontId="2" type="noConversion"/>
  </si>
  <si>
    <t>統計資料背景說明</t>
    <phoneticPr fontId="2" type="noConversion"/>
  </si>
  <si>
    <t xml:space="preserve">＊發布週期（指資料編製或產生之頻率，如月、季、年等）：年 </t>
    <phoneticPr fontId="2" type="noConversion"/>
  </si>
  <si>
    <t>＊時效（指統計標準時間至資料發布時間之間隔時間）：10個月</t>
    <phoneticPr fontId="2" type="noConversion"/>
  </si>
  <si>
    <t>＊預告發布日期（含預告方式及週期）：每年10月底前上網發布。</t>
    <phoneticPr fontId="2" type="noConversion"/>
  </si>
  <si>
    <t>＊資料變革：無。</t>
    <phoneticPr fontId="2" type="noConversion"/>
  </si>
  <si>
    <t>＊同步發送單位（說明資料發布時同步發送之單位或可同步查得該資料之網址）：無。</t>
    <phoneticPr fontId="2" type="noConversion"/>
  </si>
  <si>
    <t>＊發布週期（指資料編製或產生之頻率，如月、季、年等）：年。</t>
    <phoneticPr fontId="2" type="noConversion"/>
  </si>
  <si>
    <t>＊統計分類：家庭收支統計。</t>
    <phoneticPr fontId="2" type="noConversion"/>
  </si>
  <si>
    <t xml:space="preserve">＊統計資料交叉查核及確保資料合理性之機制（說明各項資料之相互關係及不同資料來源之相關統計差異性）：為確保調查資料品質，本調查需於各該調查結束之次週辦理控制複查。 </t>
    <phoneticPr fontId="2" type="noConversion"/>
  </si>
  <si>
    <t>＊統計資料交叉查核及確保資料合理性之機制（說明各項資料之相互關係及不同資料來源之相關統計差異性）：收支科目及消費科目做極端值及交叉檢查，確保資料正確性。</t>
    <phoneticPr fontId="2" type="noConversion"/>
  </si>
  <si>
    <t>六、須注意及預定改變之事項（說明預定修正之資料、定義、統計方法等及其修正原因）：無 。</t>
    <phoneticPr fontId="2" type="noConversion"/>
  </si>
  <si>
    <t>七、其他事項:無。</t>
    <phoneticPr fontId="2" type="noConversion"/>
  </si>
  <si>
    <t>＊資料變革：無。</t>
    <phoneticPr fontId="2" type="noConversion"/>
  </si>
  <si>
    <t xml:space="preserve">＊預告發布日期（含預告方式及週期）：每年6月底前上網發布。 </t>
    <phoneticPr fontId="2" type="noConversion"/>
  </si>
  <si>
    <t>＊同步發送單位（說明資料發布時同步發送之單位或可同步查得該資料之網址）：無 。</t>
    <phoneticPr fontId="2" type="noConversion"/>
  </si>
  <si>
    <t>六、須注意及預定改變之事項（說明預定修正之資料、定義、統計方法等及其修正原因）：無。</t>
    <phoneticPr fontId="2" type="noConversion"/>
  </si>
  <si>
    <t>七、其他事項：無。</t>
    <phoneticPr fontId="2" type="noConversion"/>
  </si>
  <si>
    <t>連江縣政府主計處</t>
  </si>
  <si>
    <t>0836-23024</t>
  </si>
  <si>
    <t>預告日期：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</si>
  <si>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</si>
  <si>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</si>
  <si>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</si>
  <si>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聯絡人：</t>
  </si>
  <si>
    <t>服務單位：</t>
  </si>
  <si>
    <t>電話：</t>
  </si>
  <si>
    <t>傳真：</t>
  </si>
  <si>
    <t>電子信箱：</t>
  </si>
  <si>
    <t>說明：</t>
    <phoneticPr fontId="2" type="noConversion"/>
  </si>
  <si>
    <t>1.點選資料項目可以連結資料背景說明。</t>
    <phoneticPr fontId="2" type="noConversion"/>
  </si>
  <si>
    <t>2.若資料項目之發布形式為網際網路時，點選預定發布時間欄位之發布資料時間連結資料表。</t>
    <phoneticPr fontId="2" type="noConversion"/>
  </si>
  <si>
    <t>3.若遇假日資料延後一天發布。</t>
    <phoneticPr fontId="2" type="noConversion"/>
  </si>
  <si>
    <r>
      <rPr>
        <sz val="14"/>
        <rFont val="標楷體"/>
        <family val="4"/>
        <charset val="136"/>
      </rPr>
      <t>＊電子媒體：（v）線上書刊及資料庫，網址：</t>
    </r>
    <r>
      <rPr>
        <u/>
        <sz val="14"/>
        <color theme="10"/>
        <rFont val="標楷體"/>
        <family val="4"/>
        <charset val="136"/>
      </rPr>
      <t>https://www.matsu.gov.tw/chhtml/downloadclass/371030000A0012/2039</t>
    </r>
    <phoneticPr fontId="2" type="noConversion"/>
  </si>
  <si>
    <r>
      <t>＊電子媒體：（v）線上書刊及資料庫，網址：</t>
    </r>
    <r>
      <rPr>
        <sz val="14"/>
        <color rgb="FF0000FF"/>
        <rFont val="標楷體"/>
        <family val="4"/>
        <charset val="136"/>
      </rPr>
      <t>https://www.matsu.gov.tw/chhtml/Downloadclass/371030000A0012/2039?cclassid=300</t>
    </r>
    <phoneticPr fontId="2" type="noConversion"/>
  </si>
  <si>
    <r>
      <rPr>
        <sz val="19"/>
        <color indexed="8"/>
        <rFont val="標楷體"/>
        <family val="4"/>
        <charset val="136"/>
      </rPr>
      <t>連江縣政府主計處</t>
    </r>
    <phoneticPr fontId="2" type="noConversion"/>
  </si>
  <si>
    <t>家庭所得及支出統計</t>
    <phoneticPr fontId="2" type="noConversion"/>
  </si>
  <si>
    <t>資料種類：家庭所得及支出統計</t>
    <phoneticPr fontId="2" type="noConversion"/>
  </si>
  <si>
    <t>資料種類：人力資源統計</t>
    <phoneticPr fontId="2" type="noConversion"/>
  </si>
  <si>
    <t xml:space="preserve">＊電子信箱：a0653@matsu.gov.tw </t>
    <phoneticPr fontId="2" type="noConversion"/>
  </si>
  <si>
    <t>＊電子信箱：a0653@matsu.gov.tw</t>
    <phoneticPr fontId="2" type="noConversion"/>
  </si>
  <si>
    <t>＊聯絡電話：(0836)23431分機6723</t>
    <phoneticPr fontId="2" type="noConversion"/>
  </si>
  <si>
    <t xml:space="preserve">＊統計標準時間：9月12日至9月18日調查結果為準。 </t>
    <phoneticPr fontId="2" type="noConversion"/>
  </si>
  <si>
    <t xml:space="preserve">＊時效（指統計標準時間至資料發布時間之間隔時間）：9個月又2週 </t>
    <phoneticPr fontId="2" type="noConversion"/>
  </si>
  <si>
    <t>連江縣總決算歲入－來源別</t>
  </si>
  <si>
    <t>連江縣總決算歲出－政事別</t>
  </si>
  <si>
    <t>連江縣總決算歲出－機關別</t>
  </si>
  <si>
    <t>連江縣總決算自有財源與補助及協助收入</t>
  </si>
  <si>
    <t>財政統計</t>
  </si>
  <si>
    <t>連江縣總預算歲入－來源別</t>
    <phoneticPr fontId="2" type="noConversion"/>
  </si>
  <si>
    <t>連江縣總預算歲出－政事別</t>
    <phoneticPr fontId="2" type="noConversion"/>
  </si>
  <si>
    <t>連江縣總預算歲出－機關別</t>
    <phoneticPr fontId="2" type="noConversion"/>
  </si>
  <si>
    <t>連江縣歲出用途別－經常門</t>
    <phoneticPr fontId="2" type="noConversion"/>
  </si>
  <si>
    <t>連江縣歲出用途別－資本門</t>
    <phoneticPr fontId="2" type="noConversion"/>
  </si>
  <si>
    <t>馬秀燕</t>
    <phoneticPr fontId="2" type="noConversion"/>
  </si>
  <si>
    <t>0836-22110#6723</t>
    <phoneticPr fontId="2" type="noConversion"/>
  </si>
  <si>
    <t>111</t>
    <phoneticPr fontId="2" type="noConversion"/>
  </si>
  <si>
    <t>11</t>
    <phoneticPr fontId="2" type="noConversion"/>
  </si>
  <si>
    <t>15</t>
    <phoneticPr fontId="2" type="noConversion"/>
  </si>
  <si>
    <t>a0656@matsu.gov.tw</t>
    <phoneticPr fontId="2" type="noConversion"/>
  </si>
  <si>
    <t xml:space="preserve"> </t>
    <phoneticPr fontId="2" type="noConversion"/>
  </si>
  <si>
    <t>財政統計</t>
    <phoneticPr fontId="2" type="noConversion"/>
  </si>
  <si>
    <t>7日</t>
    <phoneticPr fontId="2" type="noConversion"/>
  </si>
  <si>
    <t>10日</t>
    <phoneticPr fontId="2" type="noConversion"/>
  </si>
  <si>
    <t>(111年)</t>
    <phoneticPr fontId="2" type="noConversion"/>
  </si>
  <si>
    <t>112年</t>
    <phoneticPr fontId="2" type="noConversion"/>
  </si>
  <si>
    <t>111年</t>
    <phoneticPr fontId="2" type="noConversion"/>
  </si>
  <si>
    <t>5日</t>
    <phoneticPr fontId="2" type="noConversion"/>
  </si>
  <si>
    <t>資料項目：人力資源調查結果 (勞動力、勞動參與率、就業人數、失業人數、失業率)</t>
    <phoneticPr fontId="2" type="noConversion"/>
  </si>
  <si>
    <t>人力資源調查結果 (勞動力、勞動參與率、就業人數、失業人數、失業率)</t>
    <phoneticPr fontId="2" type="noConversion"/>
  </si>
  <si>
    <t>家庭收支調查結果(平均每戶收支、可支配所得額、家庭消費支出結構、家庭設備普及率及自有住宅率)</t>
    <phoneticPr fontId="2" type="noConversion"/>
  </si>
  <si>
    <t>資料項目：家庭收支調查結果(平均每戶收支、可支配所得額、家庭消費支出結構、家庭設備普及率及自有住宅率)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</si>
</sst>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* #,##0_-;\-&quot;$&quot;* #,##0_-;_-&quot;$&quot;* &quot;-&quot;_-;_-@_-"/>
    <numFmt numFmtId="43" formatCode="_-* #,##0.00_-;\-* #,##0.00_-;_-* &quot;-&quot;??_-;_-@_-"/>
    <numFmt numFmtId="176" formatCode="_(* #,##0.00_);_(* \(#,##0.00\);_(* &quot;-&quot;??_);_(@_)"/>
    <numFmt numFmtId="177" formatCode="[=0]\-;General"/>
    <numFmt numFmtId="178" formatCode="#,##0;[Red]#,##0"/>
    <numFmt numFmtId="179" formatCode="General_)"/>
    <numFmt numFmtId="180" formatCode="0.00_)"/>
    <numFmt numFmtId="181" formatCode="#,##0.0;[Red]#,##0.0"/>
    <numFmt numFmtId="182" formatCode="\-"/>
    <numFmt numFmtId="183" formatCode="#,##0_);[Red]\(#,##0\)"/>
    <numFmt numFmtId="184" formatCode="#,##0.00_);[Red]\(#,##0.00\)"/>
  </numFmts>
  <fonts count="38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"/>
      <family val="1"/>
    </font>
    <font>
      <sz val="10"/>
      <name val="細明體"/>
      <family val="3"/>
      <charset val="136"/>
    </font>
    <font>
      <u/>
      <sz val="12"/>
      <color theme="10"/>
      <name val="新細明體"/>
      <family val="1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標楷體"/>
      <family val="4"/>
      <charset val="136"/>
    </font>
    <font>
      <sz val="17"/>
      <color indexed="8"/>
      <name val="標楷體"/>
      <family val="4"/>
      <charset val="136"/>
    </font>
    <font>
      <sz val="17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7"/>
      <name val="標楷體"/>
      <family val="4"/>
      <charset val="136"/>
    </font>
    <font>
      <sz val="10"/>
      <name val="標楷體"/>
      <family val="4"/>
      <charset val="136"/>
    </font>
    <font>
      <b/>
      <sz val="18"/>
      <name val="標楷體"/>
      <family val="4"/>
      <charset val="136"/>
    </font>
    <font>
      <sz val="9"/>
      <name val="標楷體"/>
      <family val="4"/>
      <charset val="136"/>
    </font>
    <font>
      <b/>
      <sz val="23"/>
      <color indexed="8"/>
      <name val="標楷體"/>
      <family val="4"/>
      <charset val="136"/>
    </font>
    <font>
      <sz val="19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4"/>
      <color rgb="FF0000FF"/>
      <name val="標楷體"/>
      <family val="4"/>
      <charset val="136"/>
    </font>
    <font>
      <sz val="19"/>
      <color indexed="8"/>
      <name val="標楷體"/>
      <family val="4"/>
      <charset val="136"/>
    </font>
    <font>
      <u/>
      <sz val="14"/>
      <color theme="10"/>
      <name val="標楷體"/>
      <family val="4"/>
      <charset val="136"/>
    </font>
    <font>
      <sz val="19"/>
      <color indexed="8"/>
      <name val="Times New Roman"/>
      <family val="1"/>
    </font>
    <font>
      <b/>
      <sz val="12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  <fill>
      <patternFill patternType="solid">
        <fgColor rgb="FFB2E0F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0">
    <xf numFmtId="0" fontId="0" fillId="0" borderId="0">
      <alignment vertical="center"/>
    </xf>
    <xf numFmtId="38" fontId="7" fillId="0" borderId="0" applyBorder="0" applyAlignment="0"/>
    <xf numFmtId="179" fontId="8" fillId="6" borderId="1" applyNumberFormat="0" applyFont="0" applyFill="0" applyBorder="0">
      <alignment horizontal="center" vertical="center"/>
    </xf>
    <xf numFmtId="180" fontId="9" fillId="0" borderId="0"/>
    <xf numFmtId="0" fontId="10" fillId="0" borderId="0"/>
    <xf numFmtId="0" fontId="11" fillId="0" borderId="0" applyNumberFormat="0" applyFont="0" applyBorder="0" applyAlignment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Border="0"/>
    <xf numFmtId="43" fontId="6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2"/>
    <xf numFmtId="42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168" applyFont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 indent="4"/>
    </xf>
    <xf numFmtId="0" fontId="21" fillId="0" borderId="0" xfId="0" applyFont="1">
      <alignment vertical="center"/>
    </xf>
    <xf numFmtId="3" fontId="21" fillId="0" borderId="0" xfId="152" applyNumberFormat="1" applyFont="1" applyAlignment="1">
      <alignment horizontal="center"/>
    </xf>
    <xf numFmtId="3" fontId="21" fillId="0" borderId="0" xfId="152" applyNumberFormat="1" applyFont="1" applyBorder="1" applyAlignment="1">
      <alignment horizontal="center" vertical="center"/>
    </xf>
    <xf numFmtId="3" fontId="21" fillId="0" borderId="13" xfId="152" applyNumberFormat="1" applyFont="1" applyBorder="1" applyAlignment="1">
      <alignment horizontal="center" vertical="center" wrapText="1"/>
    </xf>
    <xf numFmtId="3" fontId="21" fillId="0" borderId="14" xfId="152" applyNumberFormat="1" applyFont="1" applyBorder="1" applyAlignment="1">
      <alignment horizontal="center" vertical="center" wrapText="1"/>
    </xf>
    <xf numFmtId="3" fontId="21" fillId="0" borderId="15" xfId="152" applyNumberFormat="1" applyFont="1" applyBorder="1" applyAlignment="1">
      <alignment horizontal="center" vertical="center" wrapText="1"/>
    </xf>
    <xf numFmtId="3" fontId="21" fillId="0" borderId="0" xfId="152" applyNumberFormat="1" applyFont="1" applyAlignment="1">
      <alignment horizontal="center" vertical="center"/>
    </xf>
    <xf numFmtId="177" fontId="21" fillId="0" borderId="11" xfId="152" applyNumberFormat="1" applyFont="1" applyBorder="1" applyAlignment="1">
      <alignment horizontal="center" vertical="center"/>
    </xf>
    <xf numFmtId="178" fontId="21" fillId="0" borderId="0" xfId="154" applyNumberFormat="1" applyFont="1" applyBorder="1" applyAlignment="1">
      <alignment horizontal="center" vertical="center"/>
    </xf>
    <xf numFmtId="181" fontId="21" fillId="0" borderId="0" xfId="154" applyNumberFormat="1" applyFont="1" applyBorder="1" applyAlignment="1">
      <alignment horizontal="center" vertical="center"/>
    </xf>
    <xf numFmtId="3" fontId="21" fillId="0" borderId="0" xfId="152" applyNumberFormat="1" applyFont="1"/>
    <xf numFmtId="182" fontId="21" fillId="0" borderId="0" xfId="154" applyNumberFormat="1" applyFont="1" applyBorder="1" applyAlignment="1">
      <alignment horizontal="center" vertical="center"/>
    </xf>
    <xf numFmtId="177" fontId="21" fillId="0" borderId="16" xfId="152" applyNumberFormat="1" applyFont="1" applyBorder="1" applyAlignment="1">
      <alignment horizontal="center" vertical="center"/>
    </xf>
    <xf numFmtId="178" fontId="21" fillId="0" borderId="4" xfId="154" applyNumberFormat="1" applyFont="1" applyBorder="1" applyAlignment="1">
      <alignment horizontal="center" vertical="center"/>
    </xf>
    <xf numFmtId="182" fontId="21" fillId="0" borderId="4" xfId="154" applyNumberFormat="1" applyFont="1" applyBorder="1" applyAlignment="1">
      <alignment horizontal="center" vertical="center"/>
    </xf>
    <xf numFmtId="181" fontId="21" fillId="0" borderId="4" xfId="154" applyNumberFormat="1" applyFont="1" applyBorder="1" applyAlignment="1">
      <alignment horizontal="center" vertical="center"/>
    </xf>
    <xf numFmtId="3" fontId="21" fillId="0" borderId="0" xfId="152" applyNumberFormat="1" applyFont="1" applyBorder="1" applyAlignment="1">
      <alignment vertical="center"/>
    </xf>
    <xf numFmtId="3" fontId="21" fillId="0" borderId="0" xfId="152" quotePrefix="1" applyNumberFormat="1" applyFont="1" applyBorder="1" applyAlignment="1">
      <alignment vertical="center"/>
    </xf>
    <xf numFmtId="3" fontId="21" fillId="0" borderId="0" xfId="152" applyNumberFormat="1" applyFont="1" applyBorder="1"/>
    <xf numFmtId="3" fontId="23" fillId="0" borderId="0" xfId="152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83" fontId="22" fillId="0" borderId="2" xfId="0" applyNumberFormat="1" applyFont="1" applyBorder="1" applyAlignment="1">
      <alignment horizontal="left" vertical="center"/>
    </xf>
    <xf numFmtId="18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18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183" fontId="21" fillId="0" borderId="2" xfId="0" applyNumberFormat="1" applyFont="1" applyBorder="1" applyAlignment="1">
      <alignment horizontal="left" vertical="center"/>
    </xf>
    <xf numFmtId="183" fontId="21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3" fontId="22" fillId="0" borderId="18" xfId="0" applyNumberFormat="1" applyFont="1" applyBorder="1" applyAlignment="1">
      <alignment horizontal="left" vertical="center"/>
    </xf>
    <xf numFmtId="183" fontId="22" fillId="0" borderId="4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3" fontId="21" fillId="0" borderId="0" xfId="0" applyNumberFormat="1" applyFont="1">
      <alignment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0" borderId="0" xfId="168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3" fontId="21" fillId="0" borderId="0" xfId="152" applyNumberFormat="1" applyFont="1" applyAlignment="1">
      <alignment horizontal="right" vertical="center"/>
    </xf>
    <xf numFmtId="3" fontId="21" fillId="0" borderId="0" xfId="152" applyNumberFormat="1" applyFont="1" applyBorder="1" applyAlignment="1">
      <alignment horizontal="right" vertical="center"/>
    </xf>
    <xf numFmtId="3" fontId="21" fillId="0" borderId="4" xfId="152" applyNumberFormat="1" applyFont="1" applyBorder="1" applyAlignment="1">
      <alignment horizontal="right" vertical="center" wrapText="1"/>
    </xf>
    <xf numFmtId="0" fontId="21" fillId="0" borderId="4" xfId="152" applyFont="1" applyBorder="1" applyAlignment="1">
      <alignment horizontal="right" vertical="center"/>
    </xf>
    <xf numFmtId="0" fontId="18" fillId="0" borderId="0" xfId="168" applyFont="1" applyAlignment="1" applyProtection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5" xfId="168" applyFont="1" applyBorder="1" applyAlignment="1" applyProtection="1">
      <alignment horizontal="center" vertical="center" wrapText="1"/>
    </xf>
    <xf numFmtId="0" fontId="21" fillId="0" borderId="6" xfId="168" applyFont="1" applyBorder="1" applyAlignment="1" applyProtection="1">
      <alignment horizontal="center" vertical="center" wrapText="1"/>
    </xf>
    <xf numFmtId="0" fontId="21" fillId="0" borderId="8" xfId="168" applyFont="1" applyBorder="1" applyAlignment="1" applyProtection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10" xfId="0" applyFont="1" applyBorder="1">
      <alignment vertical="center"/>
    </xf>
    <xf numFmtId="0" fontId="30" fillId="0" borderId="0" xfId="0" applyFont="1">
      <alignment vertical="center"/>
    </xf>
    <xf numFmtId="0" fontId="29" fillId="0" borderId="10" xfId="0" applyFont="1" applyBorder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10" xfId="168" applyFont="1" applyBorder="1" applyAlignment="1" applyProtection="1">
      <alignment horizontal="left" vertical="center" indent="2"/>
    </xf>
    <xf numFmtId="0" fontId="30" fillId="0" borderId="0" xfId="0" applyFont="1" applyAlignment="1">
      <alignment horizontal="left" vertical="center" indent="7"/>
    </xf>
    <xf numFmtId="0" fontId="29" fillId="0" borderId="10" xfId="0" applyFont="1" applyBorder="1" applyAlignment="1">
      <alignment horizontal="left" vertical="center" wrapText="1" indent="2"/>
    </xf>
    <xf numFmtId="0" fontId="29" fillId="0" borderId="12" xfId="0" applyFont="1" applyBorder="1">
      <alignment vertical="center"/>
    </xf>
    <xf numFmtId="0" fontId="0" fillId="0" borderId="37" xfId="0" applyBorder="1">
      <alignment vertical="center"/>
    </xf>
    <xf numFmtId="0" fontId="2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left" vertical="center" wrapText="1" indent="3"/>
    </xf>
    <xf numFmtId="0" fontId="29" fillId="0" borderId="12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/>
    </xf>
    <xf numFmtId="0" fontId="30" fillId="0" borderId="0" xfId="0" applyFont="1" applyAlignment="1">
      <alignment horizontal="left" vertical="center" wrapText="1" indent="2"/>
    </xf>
    <xf numFmtId="0" fontId="29" fillId="0" borderId="10" xfId="0" applyFont="1" applyBorder="1" applyAlignment="1">
      <alignment horizontal="left" vertical="center" wrapText="1" indent="8"/>
    </xf>
    <xf numFmtId="0" fontId="30" fillId="0" borderId="0" xfId="0" applyFont="1" applyAlignment="1">
      <alignment horizontal="left" vertical="center" indent="3"/>
    </xf>
    <xf numFmtId="0" fontId="3" fillId="7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distributed" vertical="center" readingOrder="2"/>
    </xf>
    <xf numFmtId="0" fontId="34" fillId="0" borderId="10" xfId="168" applyFont="1" applyBorder="1" applyAlignment="1" applyProtection="1">
      <alignment horizontal="left" vertical="center" wrapText="1" indent="2"/>
    </xf>
    <xf numFmtId="20" fontId="17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6" fillId="0" borderId="0" xfId="168" applyNumberFormat="1" applyFill="1" applyBorder="1" applyAlignment="1" applyProtection="1">
      <alignment vertical="center"/>
    </xf>
    <xf numFmtId="0" fontId="16" fillId="0" borderId="0" xfId="168" applyAlignment="1" applyProtection="1">
      <alignment horizontal="center" vertical="center"/>
    </xf>
    <xf numFmtId="0" fontId="16" fillId="0" borderId="8" xfId="168" applyBorder="1" applyAlignment="1" applyProtection="1">
      <alignment horizontal="center" vertical="center"/>
    </xf>
    <xf numFmtId="20" fontId="16" fillId="0" borderId="0" xfId="168" applyNumberFormat="1" applyAlignment="1" applyProtection="1">
      <alignment horizontal="center" vertical="center"/>
    </xf>
    <xf numFmtId="0" fontId="16" fillId="0" borderId="5" xfId="168" applyBorder="1" applyAlignment="1" applyProtection="1">
      <alignment horizontal="center" vertical="center" wrapText="1"/>
    </xf>
    <xf numFmtId="20" fontId="16" fillId="0" borderId="6" xfId="168" applyNumberFormat="1" applyBorder="1" applyAlignment="1" applyProtection="1">
      <alignment horizontal="center" vertical="center" wrapText="1"/>
    </xf>
    <xf numFmtId="0" fontId="3" fillId="8" borderId="33" xfId="168" applyFont="1" applyFill="1" applyBorder="1" applyAlignment="1" applyProtection="1">
      <alignment horizontal="center" vertical="center" wrapText="1"/>
    </xf>
    <xf numFmtId="0" fontId="3" fillId="8" borderId="31" xfId="168" applyFont="1" applyFill="1" applyBorder="1" applyAlignment="1" applyProtection="1">
      <alignment horizontal="center" vertical="center" wrapText="1"/>
    </xf>
    <xf numFmtId="0" fontId="3" fillId="8" borderId="32" xfId="168" applyFont="1" applyFill="1" applyBorder="1" applyAlignment="1" applyProtection="1">
      <alignment horizontal="center" vertical="center" wrapText="1"/>
    </xf>
    <xf numFmtId="0" fontId="16" fillId="0" borderId="5" xfId="168" applyBorder="1" applyAlignment="1" applyProtection="1">
      <alignment horizontal="center" vertical="center" wrapText="1"/>
    </xf>
    <xf numFmtId="0" fontId="16" fillId="0" borderId="6" xfId="168" applyBorder="1" applyAlignment="1" applyProtection="1">
      <alignment horizontal="center" vertical="center" wrapText="1"/>
    </xf>
    <xf numFmtId="0" fontId="16" fillId="0" borderId="8" xfId="168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18" fillId="0" borderId="6" xfId="168" applyFont="1" applyBorder="1" applyAlignment="1" applyProtection="1">
      <alignment horizontal="center" vertical="center"/>
    </xf>
    <xf numFmtId="0" fontId="18" fillId="0" borderId="8" xfId="168" applyFont="1" applyBorder="1" applyAlignment="1" applyProtection="1">
      <alignment horizontal="center" vertical="center"/>
    </xf>
    <xf numFmtId="0" fontId="16" fillId="0" borderId="0" xfId="168" applyAlignment="1" applyProtection="1">
      <alignment horizontal="center" vertical="center"/>
    </xf>
    <xf numFmtId="0" fontId="16" fillId="0" borderId="5" xfId="168" applyBorder="1" applyAlignment="1" applyProtection="1">
      <alignment horizontal="center" vertical="center"/>
    </xf>
    <xf numFmtId="0" fontId="16" fillId="0" borderId="6" xfId="168" applyBorder="1" applyAlignment="1" applyProtection="1">
      <alignment horizontal="center" vertical="center"/>
    </xf>
    <xf numFmtId="0" fontId="16" fillId="0" borderId="8" xfId="168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9" fillId="7" borderId="38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4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0" borderId="31" xfId="168" applyFont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33" xfId="168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1" xfId="168" applyFont="1" applyBorder="1" applyAlignment="1" applyProtection="1">
      <alignment horizontal="center" vertical="center" wrapText="1"/>
    </xf>
    <xf numFmtId="0" fontId="18" fillId="0" borderId="8" xfId="168" applyFont="1" applyBorder="1" applyAlignment="1" applyProtection="1">
      <alignment horizontal="center" vertical="center" wrapText="1"/>
    </xf>
    <xf numFmtId="0" fontId="18" fillId="0" borderId="35" xfId="168" applyFont="1" applyBorder="1" applyAlignment="1" applyProtection="1">
      <alignment horizontal="center" vertical="center" wrapText="1"/>
    </xf>
    <xf numFmtId="0" fontId="18" fillId="0" borderId="36" xfId="168" applyFont="1" applyBorder="1" applyAlignment="1" applyProtection="1">
      <alignment horizontal="center" vertical="center"/>
    </xf>
    <xf numFmtId="0" fontId="3" fillId="7" borderId="21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center" vertical="top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3" fontId="21" fillId="0" borderId="24" xfId="152" applyNumberFormat="1" applyFont="1" applyBorder="1" applyAlignment="1">
      <alignment horizontal="center" vertical="center" wrapText="1"/>
    </xf>
    <xf numFmtId="0" fontId="21" fillId="0" borderId="3" xfId="152" applyFont="1" applyBorder="1"/>
    <xf numFmtId="0" fontId="21" fillId="0" borderId="25" xfId="152" applyFont="1" applyBorder="1"/>
    <xf numFmtId="0" fontId="21" fillId="0" borderId="7" xfId="152" applyFont="1" applyBorder="1"/>
    <xf numFmtId="3" fontId="21" fillId="0" borderId="26" xfId="152" applyNumberFormat="1" applyFont="1" applyBorder="1" applyAlignment="1">
      <alignment horizontal="center" vertical="center" wrapText="1"/>
    </xf>
    <xf numFmtId="0" fontId="21" fillId="0" borderId="26" xfId="152" applyFont="1" applyBorder="1" applyAlignment="1">
      <alignment horizontal="center" vertical="center"/>
    </xf>
    <xf numFmtId="0" fontId="21" fillId="0" borderId="17" xfId="152" applyFont="1" applyBorder="1" applyAlignment="1">
      <alignment horizontal="center" vertical="center"/>
    </xf>
    <xf numFmtId="0" fontId="23" fillId="0" borderId="0" xfId="15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1" fillId="0" borderId="27" xfId="152" applyNumberFormat="1" applyFont="1" applyBorder="1" applyAlignment="1">
      <alignment horizontal="center" vertical="center" wrapText="1"/>
    </xf>
    <xf numFmtId="0" fontId="21" fillId="0" borderId="11" xfId="152" applyFont="1" applyBorder="1" applyAlignment="1">
      <alignment horizontal="center" vertical="center"/>
    </xf>
    <xf numFmtId="0" fontId="21" fillId="0" borderId="16" xfId="152" applyFont="1" applyBorder="1" applyAlignment="1">
      <alignment horizontal="center" vertical="center"/>
    </xf>
    <xf numFmtId="3" fontId="21" fillId="0" borderId="3" xfId="152" applyNumberFormat="1" applyFont="1" applyBorder="1" applyAlignment="1">
      <alignment horizontal="center" vertical="center"/>
    </xf>
    <xf numFmtId="3" fontId="21" fillId="0" borderId="28" xfId="152" applyNumberFormat="1" applyFont="1" applyBorder="1" applyAlignment="1">
      <alignment horizontal="center" vertical="center"/>
    </xf>
    <xf numFmtId="3" fontId="21" fillId="0" borderId="25" xfId="152" applyNumberFormat="1" applyFont="1" applyBorder="1" applyAlignment="1">
      <alignment horizontal="center" vertical="center"/>
    </xf>
    <xf numFmtId="3" fontId="21" fillId="0" borderId="7" xfId="152" applyNumberFormat="1" applyFont="1" applyBorder="1" applyAlignment="1">
      <alignment horizontal="center" vertical="center"/>
    </xf>
    <xf numFmtId="3" fontId="21" fillId="0" borderId="20" xfId="152" applyNumberFormat="1" applyFont="1" applyBorder="1" applyAlignment="1">
      <alignment horizontal="center" vertical="center"/>
    </xf>
    <xf numFmtId="3" fontId="21" fillId="0" borderId="4" xfId="152" applyNumberFormat="1" applyFont="1" applyBorder="1" applyAlignment="1">
      <alignment horizontal="right" vertical="center"/>
    </xf>
    <xf numFmtId="0" fontId="21" fillId="0" borderId="4" xfId="152" applyFont="1" applyBorder="1" applyAlignment="1">
      <alignment horizontal="right" vertical="center"/>
    </xf>
    <xf numFmtId="3" fontId="21" fillId="0" borderId="19" xfId="152" applyNumberFormat="1" applyFont="1" applyBorder="1" applyAlignment="1">
      <alignment horizontal="center" vertical="center" wrapText="1"/>
    </xf>
    <xf numFmtId="3" fontId="21" fillId="0" borderId="1" xfId="152" applyNumberFormat="1" applyFont="1" applyBorder="1" applyAlignment="1">
      <alignment horizontal="center" vertical="center" wrapText="1"/>
    </xf>
    <xf numFmtId="3" fontId="21" fillId="0" borderId="1" xfId="152" applyNumberFormat="1" applyFont="1" applyBorder="1" applyAlignment="1">
      <alignment horizontal="center" vertical="center"/>
    </xf>
    <xf numFmtId="3" fontId="24" fillId="0" borderId="4" xfId="152" applyNumberFormat="1" applyFont="1" applyBorder="1" applyAlignment="1">
      <alignment horizontal="right" vertical="center"/>
    </xf>
    <xf numFmtId="0" fontId="24" fillId="0" borderId="4" xfId="152" applyFont="1" applyBorder="1" applyAlignment="1">
      <alignment horizontal="right" vertical="center"/>
    </xf>
    <xf numFmtId="3" fontId="21" fillId="0" borderId="21" xfId="152" applyNumberFormat="1" applyFont="1" applyBorder="1" applyAlignment="1">
      <alignment horizontal="center" vertical="center" wrapText="1"/>
    </xf>
    <xf numFmtId="3" fontId="21" fillId="0" borderId="22" xfId="152" applyNumberFormat="1" applyFont="1" applyBorder="1" applyAlignment="1">
      <alignment horizontal="center" vertical="center" wrapText="1"/>
    </xf>
    <xf numFmtId="3" fontId="21" fillId="0" borderId="23" xfId="152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36" xfId="168" applyBorder="1" applyAlignment="1" applyProtection="1">
      <alignment horizontal="center" vertical="center" wrapText="1"/>
    </xf>
  </cellXfs>
  <cellStyles count="180">
    <cellStyle name="eng" xfId="1" xr:uid="{00000000-0005-0000-0000-000000000000}"/>
    <cellStyle name="lu" xfId="2" xr:uid="{00000000-0005-0000-0000-000001000000}"/>
    <cellStyle name="Normal - Style1" xfId="3" xr:uid="{00000000-0005-0000-0000-000002000000}"/>
    <cellStyle name="Normal_Basic Assumptions" xfId="4" xr:uid="{00000000-0005-0000-0000-000003000000}"/>
    <cellStyle name="sample" xfId="5" xr:uid="{00000000-0005-0000-0000-000004000000}"/>
    <cellStyle name="一般" xfId="0" builtinId="0"/>
    <cellStyle name="一般 10" xfId="6" xr:uid="{00000000-0005-0000-0000-000006000000}"/>
    <cellStyle name="一般 10 2" xfId="7" xr:uid="{00000000-0005-0000-0000-000007000000}"/>
    <cellStyle name="一般 10 3" xfId="8" xr:uid="{00000000-0005-0000-0000-000008000000}"/>
    <cellStyle name="一般 10 4" xfId="9" xr:uid="{00000000-0005-0000-0000-000009000000}"/>
    <cellStyle name="一般 10 5" xfId="10" xr:uid="{00000000-0005-0000-0000-00000A000000}"/>
    <cellStyle name="一般 11" xfId="11" xr:uid="{00000000-0005-0000-0000-00000B000000}"/>
    <cellStyle name="一般 11 2" xfId="12" xr:uid="{00000000-0005-0000-0000-00000C000000}"/>
    <cellStyle name="一般 11 3" xfId="13" xr:uid="{00000000-0005-0000-0000-00000D000000}"/>
    <cellStyle name="一般 11 4" xfId="14" xr:uid="{00000000-0005-0000-0000-00000E000000}"/>
    <cellStyle name="一般 11 5" xfId="15" xr:uid="{00000000-0005-0000-0000-00000F000000}"/>
    <cellStyle name="一般 11 6" xfId="16" xr:uid="{00000000-0005-0000-0000-000010000000}"/>
    <cellStyle name="一般 12" xfId="17" xr:uid="{00000000-0005-0000-0000-000011000000}"/>
    <cellStyle name="一般 12 2" xfId="18" xr:uid="{00000000-0005-0000-0000-000012000000}"/>
    <cellStyle name="一般 12 3" xfId="19" xr:uid="{00000000-0005-0000-0000-000013000000}"/>
    <cellStyle name="一般 13" xfId="20" xr:uid="{00000000-0005-0000-0000-000014000000}"/>
    <cellStyle name="一般 13 2" xfId="21" xr:uid="{00000000-0005-0000-0000-000015000000}"/>
    <cellStyle name="一般 14" xfId="22" xr:uid="{00000000-0005-0000-0000-000016000000}"/>
    <cellStyle name="一般 15" xfId="23" xr:uid="{00000000-0005-0000-0000-000017000000}"/>
    <cellStyle name="一般 15 2" xfId="24" xr:uid="{00000000-0005-0000-0000-000018000000}"/>
    <cellStyle name="一般 16" xfId="25" xr:uid="{00000000-0005-0000-0000-000019000000}"/>
    <cellStyle name="一般 17" xfId="26" xr:uid="{00000000-0005-0000-0000-00001A000000}"/>
    <cellStyle name="一般 17 10" xfId="27" xr:uid="{00000000-0005-0000-0000-00001B000000}"/>
    <cellStyle name="一般 17 11" xfId="28" xr:uid="{00000000-0005-0000-0000-00001C000000}"/>
    <cellStyle name="一般 17 12" xfId="29" xr:uid="{00000000-0005-0000-0000-00001D000000}"/>
    <cellStyle name="一般 17 13" xfId="30" xr:uid="{00000000-0005-0000-0000-00001E000000}"/>
    <cellStyle name="一般 17 14" xfId="31" xr:uid="{00000000-0005-0000-0000-00001F000000}"/>
    <cellStyle name="一般 17 15" xfId="32" xr:uid="{00000000-0005-0000-0000-000020000000}"/>
    <cellStyle name="一般 17 16" xfId="33" xr:uid="{00000000-0005-0000-0000-000021000000}"/>
    <cellStyle name="一般 17 17" xfId="34" xr:uid="{00000000-0005-0000-0000-000022000000}"/>
    <cellStyle name="一般 17 18" xfId="35" xr:uid="{00000000-0005-0000-0000-000023000000}"/>
    <cellStyle name="一般 17 19" xfId="36" xr:uid="{00000000-0005-0000-0000-000024000000}"/>
    <cellStyle name="一般 17 2" xfId="37" xr:uid="{00000000-0005-0000-0000-000025000000}"/>
    <cellStyle name="一般 17 20" xfId="38" xr:uid="{00000000-0005-0000-0000-000026000000}"/>
    <cellStyle name="一般 17 21" xfId="39" xr:uid="{00000000-0005-0000-0000-000027000000}"/>
    <cellStyle name="一般 17 22" xfId="40" xr:uid="{00000000-0005-0000-0000-000028000000}"/>
    <cellStyle name="一般 17 23" xfId="41" xr:uid="{00000000-0005-0000-0000-000029000000}"/>
    <cellStyle name="一般 17 3" xfId="42" xr:uid="{00000000-0005-0000-0000-00002A000000}"/>
    <cellStyle name="一般 17 4" xfId="43" xr:uid="{00000000-0005-0000-0000-00002B000000}"/>
    <cellStyle name="一般 17 5" xfId="44" xr:uid="{00000000-0005-0000-0000-00002C000000}"/>
    <cellStyle name="一般 17 6" xfId="45" xr:uid="{00000000-0005-0000-0000-00002D000000}"/>
    <cellStyle name="一般 17 7" xfId="46" xr:uid="{00000000-0005-0000-0000-00002E000000}"/>
    <cellStyle name="一般 17 8" xfId="47" xr:uid="{00000000-0005-0000-0000-00002F000000}"/>
    <cellStyle name="一般 17 9" xfId="48" xr:uid="{00000000-0005-0000-0000-000030000000}"/>
    <cellStyle name="一般 18" xfId="49" xr:uid="{00000000-0005-0000-0000-000031000000}"/>
    <cellStyle name="一般 19" xfId="50" xr:uid="{00000000-0005-0000-0000-000032000000}"/>
    <cellStyle name="一般 19 2" xfId="51" xr:uid="{00000000-0005-0000-0000-000033000000}"/>
    <cellStyle name="一般 2" xfId="52" xr:uid="{00000000-0005-0000-0000-000034000000}"/>
    <cellStyle name="一般 2 2" xfId="53" xr:uid="{00000000-0005-0000-0000-000035000000}"/>
    <cellStyle name="一般 2 3" xfId="54" xr:uid="{00000000-0005-0000-0000-000036000000}"/>
    <cellStyle name="一般 2 4" xfId="55" xr:uid="{00000000-0005-0000-0000-000037000000}"/>
    <cellStyle name="一般 2 5" xfId="56" xr:uid="{00000000-0005-0000-0000-000038000000}"/>
    <cellStyle name="一般 2 6" xfId="57" xr:uid="{00000000-0005-0000-0000-000039000000}"/>
    <cellStyle name="一般 2_102年報十三社會治安" xfId="58" xr:uid="{00000000-0005-0000-0000-00003A000000}"/>
    <cellStyle name="一般 20" xfId="59" xr:uid="{00000000-0005-0000-0000-00003B000000}"/>
    <cellStyle name="一般 20 2" xfId="60" xr:uid="{00000000-0005-0000-0000-00003C000000}"/>
    <cellStyle name="一般 21" xfId="61" xr:uid="{00000000-0005-0000-0000-00003D000000}"/>
    <cellStyle name="一般 21 2" xfId="62" xr:uid="{00000000-0005-0000-0000-00003E000000}"/>
    <cellStyle name="一般 21 3" xfId="63" xr:uid="{00000000-0005-0000-0000-00003F000000}"/>
    <cellStyle name="一般 21 4" xfId="64" xr:uid="{00000000-0005-0000-0000-000040000000}"/>
    <cellStyle name="一般 21 5" xfId="65" xr:uid="{00000000-0005-0000-0000-000041000000}"/>
    <cellStyle name="一般 22" xfId="66" xr:uid="{00000000-0005-0000-0000-000042000000}"/>
    <cellStyle name="一般 22 2" xfId="67" xr:uid="{00000000-0005-0000-0000-000043000000}"/>
    <cellStyle name="一般 23" xfId="68" xr:uid="{00000000-0005-0000-0000-000044000000}"/>
    <cellStyle name="一般 23 2" xfId="69" xr:uid="{00000000-0005-0000-0000-000045000000}"/>
    <cellStyle name="一般 23 3" xfId="70" xr:uid="{00000000-0005-0000-0000-000046000000}"/>
    <cellStyle name="一般 24" xfId="71" xr:uid="{00000000-0005-0000-0000-000047000000}"/>
    <cellStyle name="一般 24 2" xfId="72" xr:uid="{00000000-0005-0000-0000-000048000000}"/>
    <cellStyle name="一般 25" xfId="73" xr:uid="{00000000-0005-0000-0000-000049000000}"/>
    <cellStyle name="一般 25 2" xfId="74" xr:uid="{00000000-0005-0000-0000-00004A000000}"/>
    <cellStyle name="一般 25 3" xfId="75" xr:uid="{00000000-0005-0000-0000-00004B000000}"/>
    <cellStyle name="一般 25 4" xfId="76" xr:uid="{00000000-0005-0000-0000-00004C000000}"/>
    <cellStyle name="一般 26" xfId="77" xr:uid="{00000000-0005-0000-0000-00004D000000}"/>
    <cellStyle name="一般 26 2" xfId="78" xr:uid="{00000000-0005-0000-0000-00004E000000}"/>
    <cellStyle name="一般 27" xfId="79" xr:uid="{00000000-0005-0000-0000-00004F000000}"/>
    <cellStyle name="一般 27 2" xfId="80" xr:uid="{00000000-0005-0000-0000-000050000000}"/>
    <cellStyle name="一般 28" xfId="81" xr:uid="{00000000-0005-0000-0000-000051000000}"/>
    <cellStyle name="一般 28 10" xfId="82" xr:uid="{00000000-0005-0000-0000-000052000000}"/>
    <cellStyle name="一般 28 11" xfId="83" xr:uid="{00000000-0005-0000-0000-000053000000}"/>
    <cellStyle name="一般 28 12" xfId="84" xr:uid="{00000000-0005-0000-0000-000054000000}"/>
    <cellStyle name="一般 28 13" xfId="85" xr:uid="{00000000-0005-0000-0000-000055000000}"/>
    <cellStyle name="一般 28 2" xfId="86" xr:uid="{00000000-0005-0000-0000-000056000000}"/>
    <cellStyle name="一般 28 3" xfId="87" xr:uid="{00000000-0005-0000-0000-000057000000}"/>
    <cellStyle name="一般 28 4" xfId="88" xr:uid="{00000000-0005-0000-0000-000058000000}"/>
    <cellStyle name="一般 28 5" xfId="89" xr:uid="{00000000-0005-0000-0000-000059000000}"/>
    <cellStyle name="一般 28 6" xfId="90" xr:uid="{00000000-0005-0000-0000-00005A000000}"/>
    <cellStyle name="一般 28 7" xfId="91" xr:uid="{00000000-0005-0000-0000-00005B000000}"/>
    <cellStyle name="一般 28 8" xfId="92" xr:uid="{00000000-0005-0000-0000-00005C000000}"/>
    <cellStyle name="一般 28 9" xfId="93" xr:uid="{00000000-0005-0000-0000-00005D000000}"/>
    <cellStyle name="一般 29" xfId="94" xr:uid="{00000000-0005-0000-0000-00005E000000}"/>
    <cellStyle name="一般 3" xfId="95" xr:uid="{00000000-0005-0000-0000-00005F000000}"/>
    <cellStyle name="一般 30" xfId="96" xr:uid="{00000000-0005-0000-0000-000060000000}"/>
    <cellStyle name="一般 31" xfId="97" xr:uid="{00000000-0005-0000-0000-000061000000}"/>
    <cellStyle name="一般 32" xfId="98" xr:uid="{00000000-0005-0000-0000-000062000000}"/>
    <cellStyle name="一般 33" xfId="99" xr:uid="{00000000-0005-0000-0000-000063000000}"/>
    <cellStyle name="一般 34" xfId="100" xr:uid="{00000000-0005-0000-0000-000064000000}"/>
    <cellStyle name="一般 35" xfId="101" xr:uid="{00000000-0005-0000-0000-000065000000}"/>
    <cellStyle name="一般 36" xfId="102" xr:uid="{00000000-0005-0000-0000-000066000000}"/>
    <cellStyle name="一般 37" xfId="103" xr:uid="{00000000-0005-0000-0000-000067000000}"/>
    <cellStyle name="一般 38" xfId="104" xr:uid="{00000000-0005-0000-0000-000068000000}"/>
    <cellStyle name="一般 39" xfId="105" xr:uid="{00000000-0005-0000-0000-000069000000}"/>
    <cellStyle name="一般 4" xfId="106" xr:uid="{00000000-0005-0000-0000-00006A000000}"/>
    <cellStyle name="一般 4 2" xfId="107" xr:uid="{00000000-0005-0000-0000-00006B000000}"/>
    <cellStyle name="一般 4 3" xfId="108" xr:uid="{00000000-0005-0000-0000-00006C000000}"/>
    <cellStyle name="一般 4 4" xfId="109" xr:uid="{00000000-0005-0000-0000-00006D000000}"/>
    <cellStyle name="一般 4 5" xfId="110" xr:uid="{00000000-0005-0000-0000-00006E000000}"/>
    <cellStyle name="一般 4 6" xfId="111" xr:uid="{00000000-0005-0000-0000-00006F000000}"/>
    <cellStyle name="一般 4 7" xfId="112" xr:uid="{00000000-0005-0000-0000-000070000000}"/>
    <cellStyle name="一般 4 8" xfId="113" xr:uid="{00000000-0005-0000-0000-000071000000}"/>
    <cellStyle name="一般 4 9" xfId="114" xr:uid="{00000000-0005-0000-0000-000072000000}"/>
    <cellStyle name="一般 40" xfId="115" xr:uid="{00000000-0005-0000-0000-000073000000}"/>
    <cellStyle name="一般 41" xfId="116" xr:uid="{00000000-0005-0000-0000-000074000000}"/>
    <cellStyle name="一般 42" xfId="117" xr:uid="{00000000-0005-0000-0000-000075000000}"/>
    <cellStyle name="一般 43" xfId="118" xr:uid="{00000000-0005-0000-0000-000076000000}"/>
    <cellStyle name="一般 44" xfId="119" xr:uid="{00000000-0005-0000-0000-000077000000}"/>
    <cellStyle name="一般 45" xfId="120" xr:uid="{00000000-0005-0000-0000-000078000000}"/>
    <cellStyle name="一般 46" xfId="121" xr:uid="{00000000-0005-0000-0000-000079000000}"/>
    <cellStyle name="一般 47" xfId="122" xr:uid="{00000000-0005-0000-0000-00007A000000}"/>
    <cellStyle name="一般 48" xfId="123" xr:uid="{00000000-0005-0000-0000-00007B000000}"/>
    <cellStyle name="一般 49" xfId="124" xr:uid="{00000000-0005-0000-0000-00007C000000}"/>
    <cellStyle name="一般 5" xfId="125" xr:uid="{00000000-0005-0000-0000-00007D000000}"/>
    <cellStyle name="一般 50" xfId="126" xr:uid="{00000000-0005-0000-0000-00007E000000}"/>
    <cellStyle name="一般 51" xfId="127" xr:uid="{00000000-0005-0000-0000-00007F000000}"/>
    <cellStyle name="一般 52" xfId="128" xr:uid="{00000000-0005-0000-0000-000080000000}"/>
    <cellStyle name="一般 53" xfId="129" xr:uid="{00000000-0005-0000-0000-000081000000}"/>
    <cellStyle name="一般 54" xfId="130" xr:uid="{00000000-0005-0000-0000-000082000000}"/>
    <cellStyle name="一般 55" xfId="131" xr:uid="{00000000-0005-0000-0000-000083000000}"/>
    <cellStyle name="一般 56" xfId="132" xr:uid="{00000000-0005-0000-0000-000084000000}"/>
    <cellStyle name="一般 57" xfId="133" xr:uid="{00000000-0005-0000-0000-000085000000}"/>
    <cellStyle name="一般 58" xfId="134" xr:uid="{00000000-0005-0000-0000-000086000000}"/>
    <cellStyle name="一般 59" xfId="135" xr:uid="{00000000-0005-0000-0000-000087000000}"/>
    <cellStyle name="一般 6" xfId="136" xr:uid="{00000000-0005-0000-0000-000088000000}"/>
    <cellStyle name="一般 7" xfId="137" xr:uid="{00000000-0005-0000-0000-000089000000}"/>
    <cellStyle name="一般 7 2" xfId="138" xr:uid="{00000000-0005-0000-0000-00008A000000}"/>
    <cellStyle name="一般 7 3" xfId="139" xr:uid="{00000000-0005-0000-0000-00008B000000}"/>
    <cellStyle name="一般 8" xfId="140" xr:uid="{00000000-0005-0000-0000-00008C000000}"/>
    <cellStyle name="一般 8 2" xfId="141" xr:uid="{00000000-0005-0000-0000-00008D000000}"/>
    <cellStyle name="一般 8 3" xfId="142" xr:uid="{00000000-0005-0000-0000-00008E000000}"/>
    <cellStyle name="一般 8 4" xfId="143" xr:uid="{00000000-0005-0000-0000-00008F000000}"/>
    <cellStyle name="一般 8 5" xfId="144" xr:uid="{00000000-0005-0000-0000-000090000000}"/>
    <cellStyle name="一般 8 6" xfId="145" xr:uid="{00000000-0005-0000-0000-000091000000}"/>
    <cellStyle name="一般 9" xfId="146" xr:uid="{00000000-0005-0000-0000-000092000000}"/>
    <cellStyle name="一般 9 2" xfId="147" xr:uid="{00000000-0005-0000-0000-000093000000}"/>
    <cellStyle name="一般 9 3" xfId="148" xr:uid="{00000000-0005-0000-0000-000094000000}"/>
    <cellStyle name="一般 9 4" xfId="149" xr:uid="{00000000-0005-0000-0000-000095000000}"/>
    <cellStyle name="一般 9 5" xfId="150" xr:uid="{00000000-0005-0000-0000-000096000000}"/>
    <cellStyle name="一般 9 6" xfId="151" xr:uid="{00000000-0005-0000-0000-000097000000}"/>
    <cellStyle name="一般_105年報十二勞工行政" xfId="152" xr:uid="{00000000-0005-0000-0000-000098000000}"/>
    <cellStyle name="千分位 2" xfId="153" xr:uid="{00000000-0005-0000-0000-000099000000}"/>
    <cellStyle name="千分位_105年報十二勞工行政" xfId="154" xr:uid="{00000000-0005-0000-0000-00009A000000}"/>
    <cellStyle name="好_102年報一土地" xfId="155" xr:uid="{00000000-0005-0000-0000-00009B000000}"/>
    <cellStyle name="好_102年報七交通運輸" xfId="156" xr:uid="{00000000-0005-0000-0000-00009C000000}"/>
    <cellStyle name="好_102年報八教育文化" xfId="157" xr:uid="{00000000-0005-0000-0000-00009D000000}"/>
    <cellStyle name="好_102年報十三社會治安" xfId="158" xr:uid="{00000000-0005-0000-0000-00009E000000}"/>
    <cellStyle name="好_102年報十環境保護" xfId="159" xr:uid="{00000000-0005-0000-0000-00009F000000}"/>
    <cellStyle name="好_102年報三行政組織" xfId="160" xr:uid="{00000000-0005-0000-0000-0000A0000000}"/>
    <cellStyle name="好_102年報五工商業及縣建設" xfId="161" xr:uid="{00000000-0005-0000-0000-0000A1000000}"/>
    <cellStyle name="好_102年報六金融財稅" xfId="162" xr:uid="{00000000-0005-0000-0000-0000A2000000}"/>
    <cellStyle name="好_105年報十二勞工行政" xfId="163" xr:uid="{00000000-0005-0000-0000-0000A3000000}"/>
    <cellStyle name="好_15其他" xfId="164" xr:uid="{00000000-0005-0000-0000-0000A4000000}"/>
    <cellStyle name="好_15其他100(俊燁)" xfId="165" xr:uid="{00000000-0005-0000-0000-0000A5000000}"/>
    <cellStyle name="年資料" xfId="166" xr:uid="{00000000-0005-0000-0000-0000A6000000}"/>
    <cellStyle name="貨幣[0]_Apply" xfId="167" xr:uid="{00000000-0005-0000-0000-0000A7000000}"/>
    <cellStyle name="超連結" xfId="168" builtinId="8"/>
    <cellStyle name="壞_102年報一土地" xfId="169" xr:uid="{00000000-0005-0000-0000-0000A9000000}"/>
    <cellStyle name="壞_102年報七交通運輸" xfId="170" xr:uid="{00000000-0005-0000-0000-0000AA000000}"/>
    <cellStyle name="壞_102年報八教育文化" xfId="171" xr:uid="{00000000-0005-0000-0000-0000AB000000}"/>
    <cellStyle name="壞_102年報十三社會治安" xfId="172" xr:uid="{00000000-0005-0000-0000-0000AC000000}"/>
    <cellStyle name="壞_102年報十環境保護" xfId="173" xr:uid="{00000000-0005-0000-0000-0000AD000000}"/>
    <cellStyle name="壞_102年報三行政組織" xfId="174" xr:uid="{00000000-0005-0000-0000-0000AE000000}"/>
    <cellStyle name="壞_102年報五工商業及縣建設" xfId="175" xr:uid="{00000000-0005-0000-0000-0000AF000000}"/>
    <cellStyle name="壞_102年報六金融財稅" xfId="176" xr:uid="{00000000-0005-0000-0000-0000B0000000}"/>
    <cellStyle name="壞_105年報十二勞工行政" xfId="177" xr:uid="{00000000-0005-0000-0000-0000B1000000}"/>
    <cellStyle name="壞_15其他" xfId="178" xr:uid="{00000000-0005-0000-0000-0000B2000000}"/>
    <cellStyle name="壞_15其他100(俊燁)" xfId="179" xr:uid="{00000000-0005-0000-0000-0000B3000000}"/>
  </cellStyles>
  <dxfs count="0"/>
  <tableStyles count="0" defaultTableStyle="TableStyleMedium9" defaultPivotStyle="PivotStyleLight16"/>
  <colors>
    <mruColors>
      <color rgb="FF0000FF"/>
      <color rgb="FFB2E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tmp"/><Relationship Id="rId1" Type="http://schemas.openxmlformats.org/officeDocument/2006/relationships/image" Target="../media/image19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5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tmp"/><Relationship Id="rId1" Type="http://schemas.openxmlformats.org/officeDocument/2006/relationships/image" Target="../media/image7.tmp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tmp"/><Relationship Id="rId1" Type="http://schemas.openxmlformats.org/officeDocument/2006/relationships/image" Target="../media/image9.tmp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tmp"/><Relationship Id="rId1" Type="http://schemas.openxmlformats.org/officeDocument/2006/relationships/image" Target="../media/image11.tmp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tmp"/><Relationship Id="rId1" Type="http://schemas.openxmlformats.org/officeDocument/2006/relationships/image" Target="../media/image13.tmp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tmp"/><Relationship Id="rId1" Type="http://schemas.openxmlformats.org/officeDocument/2006/relationships/image" Target="../media/image15.tmp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tmp"/><Relationship Id="rId1" Type="http://schemas.openxmlformats.org/officeDocument/2006/relationships/image" Target="../media/image17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45</xdr:row>
      <xdr:rowOff>0</xdr:rowOff>
    </xdr:from>
    <xdr:to>
      <xdr:col>11</xdr:col>
      <xdr:colOff>16921</xdr:colOff>
      <xdr:row>57</xdr:row>
      <xdr:rowOff>86088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715500"/>
          <a:ext cx="7497221" cy="2676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355718</xdr:colOff>
      <xdr:row>44</xdr:row>
      <xdr:rowOff>88900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718" cy="9588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296369</xdr:colOff>
      <xdr:row>43</xdr:row>
      <xdr:rowOff>115574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40169" cy="9126224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42</xdr:row>
      <xdr:rowOff>161925</xdr:rowOff>
    </xdr:from>
    <xdr:to>
      <xdr:col>10</xdr:col>
      <xdr:colOff>19931</xdr:colOff>
      <xdr:row>69</xdr:row>
      <xdr:rowOff>143662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8963025"/>
          <a:ext cx="6315956" cy="5639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96316</xdr:colOff>
      <xdr:row>43</xdr:row>
      <xdr:rowOff>58416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0116" cy="906906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44</xdr:row>
      <xdr:rowOff>9525</xdr:rowOff>
    </xdr:from>
    <xdr:to>
      <xdr:col>10</xdr:col>
      <xdr:colOff>667775</xdr:colOff>
      <xdr:row>56</xdr:row>
      <xdr:rowOff>162297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29725"/>
          <a:ext cx="7344800" cy="2667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667800</xdr:colOff>
      <xdr:row>43</xdr:row>
      <xdr:rowOff>58416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5800" cy="90690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286843</xdr:colOff>
      <xdr:row>56</xdr:row>
      <xdr:rowOff>9877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20200"/>
          <a:ext cx="7830643" cy="25244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52917</xdr:rowOff>
    </xdr:from>
    <xdr:to>
      <xdr:col>10</xdr:col>
      <xdr:colOff>486800</xdr:colOff>
      <xdr:row>54</xdr:row>
      <xdr:rowOff>139063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19584"/>
          <a:ext cx="7365967" cy="304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444500</xdr:colOff>
      <xdr:row>40</xdr:row>
      <xdr:rowOff>209166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35750" cy="8675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11</xdr:col>
      <xdr:colOff>1053</xdr:colOff>
      <xdr:row>57</xdr:row>
      <xdr:rowOff>133749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20200"/>
          <a:ext cx="7544853" cy="2857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542924</xdr:colOff>
      <xdr:row>42</xdr:row>
      <xdr:rowOff>69364</xdr:rowOff>
    </xdr:to>
    <xdr:pic>
      <xdr:nvPicPr>
        <xdr:cNvPr id="4" name="圖片 3" descr="畫面剪輯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15124" cy="8870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229685</xdr:colOff>
      <xdr:row>42</xdr:row>
      <xdr:rowOff>191755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3485" cy="899285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43</xdr:row>
      <xdr:rowOff>28575</xdr:rowOff>
    </xdr:from>
    <xdr:to>
      <xdr:col>11</xdr:col>
      <xdr:colOff>267742</xdr:colOff>
      <xdr:row>55</xdr:row>
      <xdr:rowOff>162295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039225"/>
          <a:ext cx="7468642" cy="2648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286843</xdr:colOff>
      <xdr:row>42</xdr:row>
      <xdr:rowOff>96492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0643" cy="889759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43</xdr:row>
      <xdr:rowOff>19050</xdr:rowOff>
    </xdr:from>
    <xdr:to>
      <xdr:col>11</xdr:col>
      <xdr:colOff>439210</xdr:colOff>
      <xdr:row>54</xdr:row>
      <xdr:rowOff>76530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9029700"/>
          <a:ext cx="7592485" cy="23625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229685</xdr:colOff>
      <xdr:row>42</xdr:row>
      <xdr:rowOff>77439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3485" cy="887853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43</xdr:row>
      <xdr:rowOff>28575</xdr:rowOff>
    </xdr:from>
    <xdr:to>
      <xdr:col>11</xdr:col>
      <xdr:colOff>505885</xdr:colOff>
      <xdr:row>54</xdr:row>
      <xdr:rowOff>190844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9039225"/>
          <a:ext cx="7592485" cy="24673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258264</xdr:colOff>
      <xdr:row>42</xdr:row>
      <xdr:rowOff>163176</xdr:rowOff>
    </xdr:to>
    <xdr:pic>
      <xdr:nvPicPr>
        <xdr:cNvPr id="2" name="圖片 1" descr="畫面剪輯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02064" cy="89642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43</xdr:row>
      <xdr:rowOff>0</xdr:rowOff>
    </xdr:from>
    <xdr:to>
      <xdr:col>11</xdr:col>
      <xdr:colOff>572593</xdr:colOff>
      <xdr:row>55</xdr:row>
      <xdr:rowOff>351</xdr:rowOff>
    </xdr:to>
    <xdr:pic>
      <xdr:nvPicPr>
        <xdr:cNvPr id="3" name="圖片 2" descr="畫面剪輯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010650"/>
          <a:ext cx="7830643" cy="251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tsu.gov.tw/chhtml/Downloadclass/371030000A0012/2039?cclassid=300" TargetMode="External"/><Relationship Id="rId13" Type="http://schemas.openxmlformats.org/officeDocument/2006/relationships/hyperlink" Target="https://www.matsu.gov.tw/upload/f-20230208082820.ods" TargetMode="External"/><Relationship Id="rId18" Type="http://schemas.openxmlformats.org/officeDocument/2006/relationships/hyperlink" Target="https://www.matsu.gov.tw/upload/f-20230511161250.pdf" TargetMode="External"/><Relationship Id="rId3" Type="http://schemas.openxmlformats.org/officeDocument/2006/relationships/hyperlink" Target="mailto:a0656@matsu.gov.tw" TargetMode="External"/><Relationship Id="rId21" Type="http://schemas.openxmlformats.org/officeDocument/2006/relationships/hyperlink" Target="https://www.matsu.gov.tw/upload/f-20231006151345.xlsx" TargetMode="External"/><Relationship Id="rId7" Type="http://schemas.openxmlformats.org/officeDocument/2006/relationships/hyperlink" Target="https://www.matsu.gov.tw/chhtml/Downloadclass/371030000A0012/2039?cclassid=300" TargetMode="External"/><Relationship Id="rId12" Type="http://schemas.openxmlformats.org/officeDocument/2006/relationships/hyperlink" Target="https://www.matsu.gov.tw/chhtml/Downloadclass/371030000A0012/2039?cclassid=300" TargetMode="External"/><Relationship Id="rId17" Type="http://schemas.openxmlformats.org/officeDocument/2006/relationships/hyperlink" Target="https://www.matsu.gov.tw/upload/f-20230310082150.ods" TargetMode="External"/><Relationship Id="rId2" Type="http://schemas.openxmlformats.org/officeDocument/2006/relationships/hyperlink" Target="https://www.matsu.gov.tw/chhtml/Downloadclass/371030000A0012/2039?cclassid=300" TargetMode="External"/><Relationship Id="rId16" Type="http://schemas.openxmlformats.org/officeDocument/2006/relationships/hyperlink" Target="https://www.matsu.gov.tw/upload/f-20230310082120.ods" TargetMode="External"/><Relationship Id="rId20" Type="http://schemas.openxmlformats.org/officeDocument/2006/relationships/hyperlink" Target="https://www.matsu.gov.tw/upload/f-20231006151234.xlsx" TargetMode="External"/><Relationship Id="rId1" Type="http://schemas.openxmlformats.org/officeDocument/2006/relationships/hyperlink" Target="https://www.matsu.gov.tw/chhtml/Downloadclass/371030000A0012/2039?cclassid=299" TargetMode="External"/><Relationship Id="rId6" Type="http://schemas.openxmlformats.org/officeDocument/2006/relationships/hyperlink" Target="https://www.matsu.gov.tw/chhtml/Downloadclass/371030000A0012/2039?cclassid=300" TargetMode="External"/><Relationship Id="rId11" Type="http://schemas.openxmlformats.org/officeDocument/2006/relationships/hyperlink" Target="https://www.matsu.gov.tw/chhtml/Downloadclass/371030000A0012/2039?cclassid=300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matsu.gov.tw/chhtml/Downloadclass/371030000A0012/2039?cclassid=300" TargetMode="External"/><Relationship Id="rId15" Type="http://schemas.openxmlformats.org/officeDocument/2006/relationships/hyperlink" Target="https://www.matsu.gov.tw/upload/f-20230208083429.xlsx" TargetMode="External"/><Relationship Id="rId23" Type="http://schemas.openxmlformats.org/officeDocument/2006/relationships/hyperlink" Target="https://www.matsu.gov.tw/upload/f-20230922152837.pdf" TargetMode="External"/><Relationship Id="rId10" Type="http://schemas.openxmlformats.org/officeDocument/2006/relationships/hyperlink" Target="https://www.matsu.gov.tw/chhtml/Downloadclass/371030000A0012/2039?cclassid=300" TargetMode="External"/><Relationship Id="rId19" Type="http://schemas.openxmlformats.org/officeDocument/2006/relationships/hyperlink" Target="https://www.matsu.gov.tw/upload/f-20231006151538.xlsx" TargetMode="External"/><Relationship Id="rId4" Type="http://schemas.openxmlformats.org/officeDocument/2006/relationships/hyperlink" Target="https://www.matsu.gov.tw/chhtml/Downloadclass/371030000A0012/2039?cclassid=300" TargetMode="External"/><Relationship Id="rId9" Type="http://schemas.openxmlformats.org/officeDocument/2006/relationships/hyperlink" Target="https://www.matsu.gov.tw/chhtml/Downloadclass/371030000A0012/2039?cclassid=300" TargetMode="External"/><Relationship Id="rId14" Type="http://schemas.openxmlformats.org/officeDocument/2006/relationships/hyperlink" Target="https://www.matsu.gov.tw/upload/f-20230208083227.xlsx" TargetMode="External"/><Relationship Id="rId22" Type="http://schemas.openxmlformats.org/officeDocument/2006/relationships/hyperlink" Target="https://www.matsu.gov.tw/upload/f-20231006080444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tsu.gov.tw/chhtml/Downloadclass/371030000A0012/2039?cclassid=30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tsu.gov.tw/chhtml/downloadclass/371030000A0012/2039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topLeftCell="A15" zoomScale="90" zoomScaleNormal="90" workbookViewId="0">
      <selection activeCell="K33" sqref="K33"/>
    </sheetView>
  </sheetViews>
  <sheetFormatPr defaultColWidth="9" defaultRowHeight="16.5"/>
  <cols>
    <col min="1" max="1" width="23.625" style="7" customWidth="1"/>
    <col min="2" max="2" width="37.5" style="7" customWidth="1"/>
    <col min="3" max="3" width="10.625" style="7" customWidth="1"/>
    <col min="4" max="8" width="10.625" style="8" customWidth="1"/>
    <col min="9" max="11" width="10.625" style="7" customWidth="1"/>
    <col min="12" max="14" width="10.625" style="8" customWidth="1"/>
    <col min="15" max="15" width="10.625" style="7" customWidth="1"/>
    <col min="16" max="16" width="5.625" style="7" customWidth="1"/>
    <col min="17" max="17" width="3.625" style="7" customWidth="1"/>
    <col min="18" max="18" width="5.625" style="7" customWidth="1"/>
    <col min="19" max="19" width="3.625" style="7" customWidth="1"/>
    <col min="20" max="20" width="5.625" style="7" customWidth="1"/>
    <col min="21" max="21" width="3.625" style="7" customWidth="1"/>
    <col min="22" max="16384" width="9" style="7"/>
  </cols>
  <sheetData>
    <row r="1" spans="1:21" s="61" customFormat="1" ht="33" customHeight="1">
      <c r="A1" s="128" t="s">
        <v>173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61" customFormat="1" ht="33" customHeight="1">
      <c r="A2" s="129" t="str">
        <f ca="1">MID(CELL("filename",$A$1),FIND("]",CELL("filename",$A$1))+1,LEN(CELL("filename",$A$1))-FIND("]",CELL("filename",$A$1)))</f>
        <v>預告統計資料發布時間表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ht="19.149999999999999" customHeight="1">
      <c r="A3" s="103" t="s">
        <v>162</v>
      </c>
      <c r="B3" s="2" t="s">
        <v>192</v>
      </c>
      <c r="C3" s="2"/>
    </row>
    <row r="4" spans="1:21" ht="19.149999999999999" customHeight="1">
      <c r="A4" s="103" t="s">
        <v>163</v>
      </c>
      <c r="B4" s="2" t="s">
        <v>156</v>
      </c>
      <c r="C4" s="2"/>
      <c r="D4" s="8" t="s">
        <v>198</v>
      </c>
    </row>
    <row r="5" spans="1:21" ht="19.149999999999999" customHeight="1">
      <c r="A5" s="103" t="s">
        <v>164</v>
      </c>
      <c r="B5" s="2" t="s">
        <v>193</v>
      </c>
      <c r="C5" s="2"/>
    </row>
    <row r="6" spans="1:21" ht="19.149999999999999" customHeight="1">
      <c r="A6" s="103" t="s">
        <v>165</v>
      </c>
      <c r="B6" s="4" t="s">
        <v>157</v>
      </c>
      <c r="C6" s="3"/>
      <c r="D6" s="5"/>
      <c r="E6" s="5"/>
      <c r="F6" s="5"/>
      <c r="G6" s="5"/>
      <c r="H6" s="5"/>
      <c r="I6" s="1"/>
      <c r="J6" s="1"/>
      <c r="K6" s="1"/>
      <c r="L6" s="5"/>
      <c r="M6" s="5"/>
      <c r="N6" s="5"/>
      <c r="O6" s="1"/>
      <c r="P6" s="1"/>
    </row>
    <row r="7" spans="1:21" ht="19.149999999999999" customHeight="1">
      <c r="A7" s="103" t="s">
        <v>166</v>
      </c>
      <c r="B7" s="108" t="s">
        <v>197</v>
      </c>
      <c r="C7" s="2"/>
      <c r="D7" s="5"/>
      <c r="E7" s="5"/>
      <c r="F7" s="5"/>
      <c r="G7" s="5"/>
      <c r="H7" s="5"/>
      <c r="I7" s="1"/>
      <c r="J7" s="1"/>
      <c r="K7" s="1"/>
      <c r="L7" s="5"/>
      <c r="M7" s="5"/>
      <c r="N7" s="5"/>
      <c r="O7" s="1" t="s">
        <v>158</v>
      </c>
      <c r="P7" s="98" t="s">
        <v>194</v>
      </c>
      <c r="Q7" s="8" t="s">
        <v>159</v>
      </c>
      <c r="R7" s="99" t="s">
        <v>195</v>
      </c>
      <c r="S7" s="8" t="s">
        <v>160</v>
      </c>
      <c r="T7" s="99" t="s">
        <v>196</v>
      </c>
      <c r="U7" s="8" t="s">
        <v>161</v>
      </c>
    </row>
    <row r="8" spans="1:21" ht="5.0999999999999996" customHeight="1" thickBot="1">
      <c r="A8" s="2"/>
      <c r="B8" s="2"/>
      <c r="C8" s="2"/>
      <c r="D8" s="5"/>
      <c r="E8" s="5"/>
      <c r="F8" s="5"/>
      <c r="G8" s="5"/>
      <c r="H8" s="5"/>
      <c r="I8" s="1"/>
      <c r="J8" s="1"/>
      <c r="K8" s="1"/>
      <c r="L8" s="5"/>
      <c r="M8" s="5"/>
      <c r="N8" s="5"/>
      <c r="O8" s="1"/>
      <c r="P8" s="1"/>
    </row>
    <row r="9" spans="1:21" s="8" customFormat="1" ht="19.149999999999999" customHeight="1">
      <c r="A9" s="138" t="s">
        <v>85</v>
      </c>
      <c r="B9" s="153" t="s">
        <v>86</v>
      </c>
      <c r="C9" s="153" t="s">
        <v>0</v>
      </c>
      <c r="D9" s="150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2"/>
      <c r="P9" s="130" t="s">
        <v>87</v>
      </c>
      <c r="Q9" s="130"/>
      <c r="R9" s="130"/>
      <c r="S9" s="130"/>
      <c r="T9" s="130"/>
      <c r="U9" s="131"/>
    </row>
    <row r="10" spans="1:21" s="8" customFormat="1" ht="19.149999999999999" customHeight="1">
      <c r="A10" s="139"/>
      <c r="B10" s="154"/>
      <c r="C10" s="154"/>
      <c r="D10" s="57" t="s">
        <v>203</v>
      </c>
      <c r="E10" s="57" t="s">
        <v>203</v>
      </c>
      <c r="F10" s="57" t="s">
        <v>203</v>
      </c>
      <c r="G10" s="57" t="s">
        <v>203</v>
      </c>
      <c r="H10" s="57" t="s">
        <v>203</v>
      </c>
      <c r="I10" s="57" t="s">
        <v>203</v>
      </c>
      <c r="J10" s="57" t="s">
        <v>203</v>
      </c>
      <c r="K10" s="57" t="s">
        <v>203</v>
      </c>
      <c r="L10" s="57" t="s">
        <v>203</v>
      </c>
      <c r="M10" s="57" t="s">
        <v>203</v>
      </c>
      <c r="N10" s="57" t="s">
        <v>203</v>
      </c>
      <c r="O10" s="57" t="s">
        <v>203</v>
      </c>
      <c r="P10" s="132"/>
      <c r="Q10" s="132"/>
      <c r="R10" s="132"/>
      <c r="S10" s="132"/>
      <c r="T10" s="132"/>
      <c r="U10" s="133"/>
    </row>
    <row r="11" spans="1:21" s="8" customFormat="1" ht="19.149999999999999" customHeight="1">
      <c r="A11" s="140"/>
      <c r="B11" s="155"/>
      <c r="C11" s="155"/>
      <c r="D11" s="58" t="s">
        <v>6</v>
      </c>
      <c r="E11" s="58" t="s">
        <v>7</v>
      </c>
      <c r="F11" s="58" t="s">
        <v>8</v>
      </c>
      <c r="G11" s="58" t="s">
        <v>9</v>
      </c>
      <c r="H11" s="58" t="s">
        <v>10</v>
      </c>
      <c r="I11" s="94" t="s">
        <v>11</v>
      </c>
      <c r="J11" s="94" t="s">
        <v>20</v>
      </c>
      <c r="K11" s="94" t="s">
        <v>3</v>
      </c>
      <c r="L11" s="94" t="s">
        <v>4</v>
      </c>
      <c r="M11" s="94" t="s">
        <v>1</v>
      </c>
      <c r="N11" s="94" t="s">
        <v>5</v>
      </c>
      <c r="O11" s="94" t="s">
        <v>2</v>
      </c>
      <c r="P11" s="132"/>
      <c r="Q11" s="132"/>
      <c r="R11" s="132"/>
      <c r="S11" s="132"/>
      <c r="T11" s="132"/>
      <c r="U11" s="133"/>
    </row>
    <row r="12" spans="1:21" s="8" customFormat="1" ht="19.149999999999999" customHeight="1">
      <c r="A12" s="114" t="s">
        <v>186</v>
      </c>
      <c r="B12" s="117" t="s">
        <v>187</v>
      </c>
      <c r="C12" s="59" t="s">
        <v>13</v>
      </c>
      <c r="D12" s="71"/>
      <c r="E12" s="109" t="s">
        <v>200</v>
      </c>
      <c r="F12" s="71"/>
      <c r="G12" s="71"/>
      <c r="H12" s="71"/>
      <c r="J12" s="67"/>
      <c r="K12" s="67"/>
      <c r="L12" s="67"/>
      <c r="M12" s="67"/>
      <c r="N12" s="67"/>
      <c r="O12" s="59"/>
      <c r="P12" s="120"/>
      <c r="Q12" s="120"/>
      <c r="R12" s="120"/>
      <c r="S12" s="120"/>
      <c r="T12" s="120"/>
      <c r="U12" s="121"/>
    </row>
    <row r="13" spans="1:21" s="8" customFormat="1" ht="19.149999999999999" customHeight="1">
      <c r="A13" s="115"/>
      <c r="B13" s="118"/>
      <c r="C13" s="122" t="s">
        <v>12</v>
      </c>
      <c r="D13" s="72"/>
      <c r="E13" s="111">
        <v>0.70833333333333337</v>
      </c>
      <c r="F13" s="72"/>
      <c r="G13" s="72"/>
      <c r="H13" s="72"/>
      <c r="I13" s="105"/>
      <c r="J13" s="68"/>
      <c r="K13" s="68"/>
      <c r="L13" s="68"/>
      <c r="M13" s="68"/>
      <c r="N13" s="68"/>
      <c r="O13" s="106"/>
      <c r="P13" s="120"/>
      <c r="Q13" s="120"/>
      <c r="R13" s="120"/>
      <c r="S13" s="120"/>
      <c r="T13" s="120"/>
      <c r="U13" s="121"/>
    </row>
    <row r="14" spans="1:21" s="8" customFormat="1" ht="19.149999999999999" customHeight="1">
      <c r="A14" s="116"/>
      <c r="B14" s="119"/>
      <c r="C14" s="123"/>
      <c r="D14" s="73"/>
      <c r="E14" s="110" t="s">
        <v>203</v>
      </c>
      <c r="F14" s="73"/>
      <c r="G14" s="73"/>
      <c r="H14" s="73"/>
      <c r="I14" s="73"/>
      <c r="J14" s="69"/>
      <c r="K14" s="69"/>
      <c r="L14" s="69"/>
      <c r="M14" s="69"/>
      <c r="N14" s="69"/>
      <c r="O14" s="107"/>
      <c r="P14" s="120"/>
      <c r="Q14" s="120"/>
      <c r="R14" s="120"/>
      <c r="S14" s="120"/>
      <c r="T14" s="120"/>
      <c r="U14" s="121"/>
    </row>
    <row r="15" spans="1:21" s="8" customFormat="1" ht="19.149999999999999" customHeight="1">
      <c r="A15" s="114" t="s">
        <v>186</v>
      </c>
      <c r="B15" s="117" t="s">
        <v>188</v>
      </c>
      <c r="C15" s="59" t="s">
        <v>13</v>
      </c>
      <c r="D15" s="71"/>
      <c r="E15" s="109" t="s">
        <v>200</v>
      </c>
      <c r="F15" s="71"/>
      <c r="G15" s="71"/>
      <c r="H15" s="71"/>
      <c r="J15" s="67"/>
      <c r="K15" s="67"/>
      <c r="L15" s="67"/>
      <c r="M15" s="67"/>
      <c r="N15" s="67"/>
      <c r="O15" s="59"/>
      <c r="P15" s="120"/>
      <c r="Q15" s="120"/>
      <c r="R15" s="120"/>
      <c r="S15" s="120"/>
      <c r="T15" s="120"/>
      <c r="U15" s="121"/>
    </row>
    <row r="16" spans="1:21" s="8" customFormat="1" ht="19.149999999999999" customHeight="1">
      <c r="A16" s="115"/>
      <c r="B16" s="118"/>
      <c r="C16" s="122" t="s">
        <v>12</v>
      </c>
      <c r="D16" s="72"/>
      <c r="E16" s="111">
        <v>0.70833333333333337</v>
      </c>
      <c r="F16" s="72"/>
      <c r="G16" s="72"/>
      <c r="H16" s="72"/>
      <c r="I16" s="105"/>
      <c r="J16" s="68"/>
      <c r="K16" s="68"/>
      <c r="L16" s="68"/>
      <c r="M16" s="68"/>
      <c r="N16" s="68"/>
      <c r="O16" s="106"/>
      <c r="P16" s="120"/>
      <c r="Q16" s="120"/>
      <c r="R16" s="120"/>
      <c r="S16" s="120"/>
      <c r="T16" s="120"/>
      <c r="U16" s="121"/>
    </row>
    <row r="17" spans="1:21" s="8" customFormat="1" ht="19.149999999999999" customHeight="1">
      <c r="A17" s="116"/>
      <c r="B17" s="119"/>
      <c r="C17" s="123"/>
      <c r="D17" s="73"/>
      <c r="E17" s="110" t="s">
        <v>203</v>
      </c>
      <c r="F17" s="73"/>
      <c r="G17" s="73"/>
      <c r="H17" s="73"/>
      <c r="I17" s="73"/>
      <c r="J17" s="69"/>
      <c r="K17" s="69"/>
      <c r="L17" s="69"/>
      <c r="M17" s="69"/>
      <c r="N17" s="69"/>
      <c r="O17" s="107"/>
      <c r="P17" s="120"/>
      <c r="Q17" s="120"/>
      <c r="R17" s="120"/>
      <c r="S17" s="120"/>
      <c r="T17" s="120"/>
      <c r="U17" s="121"/>
    </row>
    <row r="18" spans="1:21" s="8" customFormat="1" ht="19.149999999999999" customHeight="1">
      <c r="A18" s="114" t="s">
        <v>186</v>
      </c>
      <c r="B18" s="117" t="s">
        <v>189</v>
      </c>
      <c r="C18" s="59" t="s">
        <v>13</v>
      </c>
      <c r="D18" s="71"/>
      <c r="E18" s="109" t="s">
        <v>200</v>
      </c>
      <c r="F18" s="71"/>
      <c r="G18" s="71"/>
      <c r="H18" s="71"/>
      <c r="J18" s="67"/>
      <c r="K18" s="67"/>
      <c r="L18" s="67"/>
      <c r="M18" s="67"/>
      <c r="N18" s="67"/>
      <c r="O18" s="59"/>
      <c r="P18" s="120"/>
      <c r="Q18" s="120"/>
      <c r="R18" s="120"/>
      <c r="S18" s="120"/>
      <c r="T18" s="120"/>
      <c r="U18" s="121"/>
    </row>
    <row r="19" spans="1:21" s="8" customFormat="1" ht="19.149999999999999" customHeight="1">
      <c r="A19" s="115"/>
      <c r="B19" s="118"/>
      <c r="C19" s="122" t="s">
        <v>12</v>
      </c>
      <c r="D19" s="72"/>
      <c r="E19" s="111">
        <v>0.70833333333333337</v>
      </c>
      <c r="F19" s="72"/>
      <c r="G19" s="72"/>
      <c r="H19" s="72"/>
      <c r="I19" s="105"/>
      <c r="J19" s="68"/>
      <c r="K19" s="68"/>
      <c r="L19" s="68"/>
      <c r="M19" s="68"/>
      <c r="N19" s="68"/>
      <c r="O19" s="106"/>
      <c r="P19" s="120"/>
      <c r="Q19" s="120"/>
      <c r="R19" s="120"/>
      <c r="S19" s="120"/>
      <c r="T19" s="120"/>
      <c r="U19" s="121"/>
    </row>
    <row r="20" spans="1:21" s="8" customFormat="1" ht="19.149999999999999" customHeight="1">
      <c r="A20" s="116"/>
      <c r="B20" s="119"/>
      <c r="C20" s="123"/>
      <c r="D20" s="73"/>
      <c r="E20" s="110" t="s">
        <v>203</v>
      </c>
      <c r="F20" s="73"/>
      <c r="G20" s="73"/>
      <c r="H20" s="73"/>
      <c r="I20" s="73"/>
      <c r="J20" s="69"/>
      <c r="K20" s="69"/>
      <c r="L20" s="69"/>
      <c r="M20" s="69"/>
      <c r="N20" s="69"/>
      <c r="O20" s="107"/>
      <c r="P20" s="120"/>
      <c r="Q20" s="120"/>
      <c r="R20" s="120"/>
      <c r="S20" s="120"/>
      <c r="T20" s="120"/>
      <c r="U20" s="121"/>
    </row>
    <row r="21" spans="1:21" s="8" customFormat="1" ht="19.149999999999999" customHeight="1">
      <c r="A21" s="114" t="s">
        <v>186</v>
      </c>
      <c r="B21" s="125" t="s">
        <v>190</v>
      </c>
      <c r="C21" s="59" t="s">
        <v>13</v>
      </c>
      <c r="D21" s="71"/>
      <c r="E21" s="71"/>
      <c r="F21" s="109" t="s">
        <v>201</v>
      </c>
      <c r="G21" s="71"/>
      <c r="H21" s="71"/>
      <c r="J21" s="67"/>
      <c r="K21" s="67"/>
      <c r="L21" s="67"/>
      <c r="M21" s="67"/>
      <c r="N21" s="67"/>
      <c r="O21" s="59"/>
      <c r="P21" s="120"/>
      <c r="Q21" s="120"/>
      <c r="R21" s="120"/>
      <c r="S21" s="120"/>
      <c r="T21" s="120"/>
      <c r="U21" s="121"/>
    </row>
    <row r="22" spans="1:21" s="8" customFormat="1" ht="19.149999999999999" customHeight="1">
      <c r="A22" s="115"/>
      <c r="B22" s="126"/>
      <c r="C22" s="122" t="s">
        <v>12</v>
      </c>
      <c r="D22" s="72"/>
      <c r="E22" s="72"/>
      <c r="F22" s="111">
        <v>0.70833333333333337</v>
      </c>
      <c r="G22" s="72"/>
      <c r="H22" s="72"/>
      <c r="I22" s="105"/>
      <c r="J22" s="68"/>
      <c r="K22" s="68"/>
      <c r="L22" s="68"/>
      <c r="M22" s="68"/>
      <c r="N22" s="68"/>
      <c r="O22" s="106"/>
      <c r="P22" s="120"/>
      <c r="Q22" s="120"/>
      <c r="R22" s="120"/>
      <c r="S22" s="120"/>
      <c r="T22" s="120"/>
      <c r="U22" s="121"/>
    </row>
    <row r="23" spans="1:21" s="8" customFormat="1" ht="19.149999999999999" customHeight="1">
      <c r="A23" s="116"/>
      <c r="B23" s="127"/>
      <c r="C23" s="123"/>
      <c r="D23" s="73"/>
      <c r="E23" s="73"/>
      <c r="F23" s="110" t="s">
        <v>203</v>
      </c>
      <c r="G23" s="73"/>
      <c r="H23" s="73"/>
      <c r="I23" s="73"/>
      <c r="J23" s="69"/>
      <c r="K23" s="69"/>
      <c r="L23" s="69"/>
      <c r="M23" s="69"/>
      <c r="N23" s="69"/>
      <c r="O23" s="107"/>
      <c r="P23" s="120"/>
      <c r="Q23" s="120"/>
      <c r="R23" s="120"/>
      <c r="S23" s="120"/>
      <c r="T23" s="120"/>
      <c r="U23" s="121"/>
    </row>
    <row r="24" spans="1:21" s="8" customFormat="1" ht="19.149999999999999" customHeight="1">
      <c r="A24" s="114" t="s">
        <v>186</v>
      </c>
      <c r="B24" s="124" t="s">
        <v>191</v>
      </c>
      <c r="C24" s="59" t="s">
        <v>13</v>
      </c>
      <c r="D24" s="71"/>
      <c r="E24" s="71"/>
      <c r="F24" s="109" t="s">
        <v>201</v>
      </c>
      <c r="G24" s="71"/>
      <c r="H24" s="71"/>
      <c r="J24" s="67"/>
      <c r="K24" s="67"/>
      <c r="L24" s="67"/>
      <c r="M24" s="67"/>
      <c r="N24" s="67"/>
      <c r="O24" s="59"/>
      <c r="P24" s="120"/>
      <c r="Q24" s="120"/>
      <c r="R24" s="120"/>
      <c r="S24" s="120"/>
      <c r="T24" s="120"/>
      <c r="U24" s="121"/>
    </row>
    <row r="25" spans="1:21" s="8" customFormat="1" ht="19.149999999999999" customHeight="1">
      <c r="A25" s="115"/>
      <c r="B25" s="124"/>
      <c r="C25" s="122" t="s">
        <v>12</v>
      </c>
      <c r="D25" s="72"/>
      <c r="E25" s="72"/>
      <c r="F25" s="111">
        <v>0.70833333333333337</v>
      </c>
      <c r="G25" s="72"/>
      <c r="H25" s="72"/>
      <c r="I25" s="105"/>
      <c r="J25" s="68"/>
      <c r="K25" s="68"/>
      <c r="L25" s="68"/>
      <c r="M25" s="68"/>
      <c r="N25" s="68"/>
      <c r="O25" s="106"/>
      <c r="P25" s="120"/>
      <c r="Q25" s="120"/>
      <c r="R25" s="120"/>
      <c r="S25" s="120"/>
      <c r="T25" s="120"/>
      <c r="U25" s="121"/>
    </row>
    <row r="26" spans="1:21" s="8" customFormat="1" ht="19.149999999999999" customHeight="1">
      <c r="A26" s="116"/>
      <c r="B26" s="124"/>
      <c r="C26" s="123"/>
      <c r="D26" s="73"/>
      <c r="E26" s="73"/>
      <c r="F26" s="110" t="s">
        <v>203</v>
      </c>
      <c r="G26" s="73"/>
      <c r="H26" s="73"/>
      <c r="I26" s="73"/>
      <c r="J26" s="69"/>
      <c r="K26" s="69"/>
      <c r="L26" s="69"/>
      <c r="M26" s="69"/>
      <c r="N26" s="69"/>
      <c r="O26" s="107"/>
      <c r="P26" s="120"/>
      <c r="Q26" s="120"/>
      <c r="R26" s="120"/>
      <c r="S26" s="120"/>
      <c r="T26" s="120"/>
      <c r="U26" s="121"/>
    </row>
    <row r="27" spans="1:21" s="8" customFormat="1" ht="15.75" customHeight="1">
      <c r="A27" s="114" t="s">
        <v>186</v>
      </c>
      <c r="B27" s="117" t="s">
        <v>182</v>
      </c>
      <c r="C27" s="59" t="s">
        <v>13</v>
      </c>
      <c r="D27" s="71"/>
      <c r="E27" s="71"/>
      <c r="F27" s="71"/>
      <c r="G27" s="71"/>
      <c r="H27" s="71"/>
      <c r="J27" s="67"/>
      <c r="K27" s="67"/>
      <c r="L27" s="67"/>
      <c r="M27" s="112" t="s">
        <v>205</v>
      </c>
      <c r="N27" s="67"/>
      <c r="O27" s="59"/>
      <c r="P27" s="120"/>
      <c r="Q27" s="120"/>
      <c r="R27" s="120"/>
      <c r="S27" s="120"/>
      <c r="T27" s="120"/>
      <c r="U27" s="121"/>
    </row>
    <row r="28" spans="1:21" s="8" customFormat="1" ht="14.25" customHeight="1">
      <c r="A28" s="115"/>
      <c r="B28" s="118"/>
      <c r="C28" s="122" t="s">
        <v>12</v>
      </c>
      <c r="D28" s="72"/>
      <c r="E28" s="72"/>
      <c r="F28" s="72"/>
      <c r="G28" s="72"/>
      <c r="H28" s="72"/>
      <c r="I28" s="105"/>
      <c r="J28" s="68"/>
      <c r="K28" s="68"/>
      <c r="L28" s="68"/>
      <c r="M28" s="113">
        <v>0.70833333333333337</v>
      </c>
      <c r="N28" s="68"/>
      <c r="O28" s="106"/>
      <c r="P28" s="120"/>
      <c r="Q28" s="120"/>
      <c r="R28" s="120"/>
      <c r="S28" s="120"/>
      <c r="T28" s="120"/>
      <c r="U28" s="121"/>
    </row>
    <row r="29" spans="1:21" s="8" customFormat="1" ht="12.75" customHeight="1">
      <c r="A29" s="116"/>
      <c r="B29" s="119"/>
      <c r="C29" s="123"/>
      <c r="D29" s="73"/>
      <c r="E29" s="73"/>
      <c r="F29" s="73"/>
      <c r="G29" s="73"/>
      <c r="H29" s="73"/>
      <c r="I29" s="73"/>
      <c r="J29" s="69"/>
      <c r="K29" s="69"/>
      <c r="L29" s="69"/>
      <c r="M29" s="110" t="s">
        <v>204</v>
      </c>
      <c r="N29" s="69"/>
      <c r="O29" s="107"/>
      <c r="P29" s="120"/>
      <c r="Q29" s="120"/>
      <c r="R29" s="120"/>
      <c r="S29" s="120"/>
      <c r="T29" s="120"/>
      <c r="U29" s="121"/>
    </row>
    <row r="30" spans="1:21" s="8" customFormat="1" ht="16.5" customHeight="1">
      <c r="A30" s="114" t="s">
        <v>186</v>
      </c>
      <c r="B30" s="117" t="s">
        <v>183</v>
      </c>
      <c r="C30" s="59" t="s">
        <v>13</v>
      </c>
      <c r="D30" s="71"/>
      <c r="E30" s="71"/>
      <c r="F30" s="71"/>
      <c r="G30" s="71"/>
      <c r="H30" s="71"/>
      <c r="J30" s="67"/>
      <c r="K30" s="67"/>
      <c r="L30" s="67"/>
      <c r="M30" s="112" t="s">
        <v>205</v>
      </c>
      <c r="N30" s="67"/>
      <c r="O30" s="59"/>
      <c r="P30" s="120"/>
      <c r="Q30" s="120"/>
      <c r="R30" s="120"/>
      <c r="S30" s="120"/>
      <c r="T30" s="120"/>
      <c r="U30" s="121"/>
    </row>
    <row r="31" spans="1:21" s="8" customFormat="1" ht="15" customHeight="1">
      <c r="A31" s="115"/>
      <c r="B31" s="118"/>
      <c r="C31" s="122" t="s">
        <v>12</v>
      </c>
      <c r="D31" s="72"/>
      <c r="E31" s="72"/>
      <c r="F31" s="72"/>
      <c r="G31" s="72"/>
      <c r="H31" s="72"/>
      <c r="I31" s="105"/>
      <c r="J31" s="68"/>
      <c r="K31" s="68"/>
      <c r="L31" s="68"/>
      <c r="M31" s="113">
        <v>0.70833333333333337</v>
      </c>
      <c r="N31" s="68"/>
      <c r="O31" s="106"/>
      <c r="P31" s="120"/>
      <c r="Q31" s="120"/>
      <c r="R31" s="120"/>
      <c r="S31" s="120"/>
      <c r="T31" s="120"/>
      <c r="U31" s="121"/>
    </row>
    <row r="32" spans="1:21" s="8" customFormat="1" ht="19.149999999999999" customHeight="1">
      <c r="A32" s="116"/>
      <c r="B32" s="119"/>
      <c r="C32" s="123"/>
      <c r="D32" s="73"/>
      <c r="E32" s="73"/>
      <c r="F32" s="73"/>
      <c r="G32" s="73"/>
      <c r="H32" s="73"/>
      <c r="I32" s="73"/>
      <c r="J32" s="69"/>
      <c r="K32" s="69"/>
      <c r="L32" s="69"/>
      <c r="M32" s="110" t="s">
        <v>204</v>
      </c>
      <c r="N32" s="69"/>
      <c r="O32" s="107"/>
      <c r="P32" s="120"/>
      <c r="Q32" s="120"/>
      <c r="R32" s="120"/>
      <c r="S32" s="120"/>
      <c r="T32" s="120"/>
      <c r="U32" s="121"/>
    </row>
    <row r="33" spans="1:21" s="8" customFormat="1" ht="19.149999999999999" customHeight="1">
      <c r="A33" s="114" t="s">
        <v>186</v>
      </c>
      <c r="B33" s="117" t="s">
        <v>184</v>
      </c>
      <c r="C33" s="59" t="s">
        <v>13</v>
      </c>
      <c r="D33" s="71"/>
      <c r="E33" s="71"/>
      <c r="F33" s="71"/>
      <c r="G33" s="71"/>
      <c r="H33" s="71"/>
      <c r="J33" s="67"/>
      <c r="K33" s="67"/>
      <c r="L33" s="67"/>
      <c r="M33" s="112" t="s">
        <v>205</v>
      </c>
      <c r="N33" s="67"/>
      <c r="O33" s="59"/>
      <c r="P33" s="120"/>
      <c r="Q33" s="120"/>
      <c r="R33" s="120"/>
      <c r="S33" s="120"/>
      <c r="T33" s="120"/>
      <c r="U33" s="121"/>
    </row>
    <row r="34" spans="1:21" s="8" customFormat="1" ht="19.149999999999999" customHeight="1">
      <c r="A34" s="115"/>
      <c r="B34" s="118"/>
      <c r="C34" s="122" t="s">
        <v>12</v>
      </c>
      <c r="D34" s="72"/>
      <c r="E34" s="72"/>
      <c r="F34" s="72"/>
      <c r="G34" s="72"/>
      <c r="H34" s="72"/>
      <c r="I34" s="105"/>
      <c r="J34" s="68"/>
      <c r="K34" s="68"/>
      <c r="L34" s="68"/>
      <c r="M34" s="113">
        <v>0.70833333333333337</v>
      </c>
      <c r="N34" s="68"/>
      <c r="O34" s="106"/>
      <c r="P34" s="120"/>
      <c r="Q34" s="120"/>
      <c r="R34" s="120"/>
      <c r="S34" s="120"/>
      <c r="T34" s="120"/>
      <c r="U34" s="121"/>
    </row>
    <row r="35" spans="1:21" s="8" customFormat="1" ht="19.149999999999999" customHeight="1">
      <c r="A35" s="116"/>
      <c r="B35" s="119"/>
      <c r="C35" s="123"/>
      <c r="D35" s="73"/>
      <c r="E35" s="73"/>
      <c r="F35" s="73"/>
      <c r="G35" s="73"/>
      <c r="H35" s="73"/>
      <c r="I35" s="73"/>
      <c r="J35" s="69"/>
      <c r="K35" s="69"/>
      <c r="L35" s="69"/>
      <c r="M35" s="110" t="s">
        <v>204</v>
      </c>
      <c r="N35" s="69"/>
      <c r="O35" s="107"/>
      <c r="P35" s="120"/>
      <c r="Q35" s="120"/>
      <c r="R35" s="120"/>
      <c r="S35" s="120"/>
      <c r="T35" s="120"/>
      <c r="U35" s="121"/>
    </row>
    <row r="36" spans="1:21" s="8" customFormat="1" ht="19.149999999999999" customHeight="1">
      <c r="A36" s="114" t="s">
        <v>199</v>
      </c>
      <c r="B36" s="117" t="s">
        <v>185</v>
      </c>
      <c r="C36" s="59" t="s">
        <v>13</v>
      </c>
      <c r="D36" s="71"/>
      <c r="E36" s="71"/>
      <c r="F36" s="71"/>
      <c r="G36" s="71"/>
      <c r="H36" s="71"/>
      <c r="J36" s="67"/>
      <c r="K36" s="67"/>
      <c r="L36" s="67"/>
      <c r="M36" s="112" t="s">
        <v>205</v>
      </c>
      <c r="N36" s="67"/>
      <c r="O36" s="59"/>
      <c r="P36" s="120"/>
      <c r="Q36" s="120"/>
      <c r="R36" s="120"/>
      <c r="S36" s="120"/>
      <c r="T36" s="120"/>
      <c r="U36" s="121"/>
    </row>
    <row r="37" spans="1:21" s="8" customFormat="1" ht="19.149999999999999" customHeight="1">
      <c r="A37" s="115"/>
      <c r="B37" s="118"/>
      <c r="C37" s="122" t="s">
        <v>12</v>
      </c>
      <c r="D37" s="72"/>
      <c r="E37" s="72"/>
      <c r="F37" s="72"/>
      <c r="G37" s="72"/>
      <c r="H37" s="72"/>
      <c r="I37" s="105"/>
      <c r="J37" s="68"/>
      <c r="K37" s="68"/>
      <c r="L37" s="68"/>
      <c r="M37" s="113">
        <v>0.70833333333333337</v>
      </c>
      <c r="N37" s="68"/>
      <c r="O37" s="106"/>
      <c r="P37" s="120"/>
      <c r="Q37" s="120"/>
      <c r="R37" s="120"/>
      <c r="S37" s="120"/>
      <c r="T37" s="120"/>
      <c r="U37" s="121"/>
    </row>
    <row r="38" spans="1:21" s="8" customFormat="1" ht="19.149999999999999" customHeight="1">
      <c r="A38" s="116"/>
      <c r="B38" s="119"/>
      <c r="C38" s="123"/>
      <c r="D38" s="73"/>
      <c r="E38" s="73"/>
      <c r="F38" s="73"/>
      <c r="G38" s="73"/>
      <c r="H38" s="73"/>
      <c r="I38" s="73"/>
      <c r="J38" s="69"/>
      <c r="K38" s="69"/>
      <c r="L38" s="69"/>
      <c r="M38" s="110" t="s">
        <v>204</v>
      </c>
      <c r="N38" s="69"/>
      <c r="O38" s="107"/>
      <c r="P38" s="120"/>
      <c r="Q38" s="120"/>
      <c r="R38" s="120"/>
      <c r="S38" s="120"/>
      <c r="T38" s="120"/>
      <c r="U38" s="121"/>
    </row>
    <row r="39" spans="1:21" ht="19.149999999999999" customHeight="1">
      <c r="A39" s="144" t="s">
        <v>14</v>
      </c>
      <c r="B39" s="146" t="s">
        <v>207</v>
      </c>
      <c r="C39" s="59" t="s">
        <v>13</v>
      </c>
      <c r="D39" s="71"/>
      <c r="E39" s="71"/>
      <c r="F39" s="71"/>
      <c r="G39" s="71"/>
      <c r="H39" s="71"/>
      <c r="I39" s="109" t="s">
        <v>130</v>
      </c>
      <c r="J39" s="67"/>
      <c r="K39" s="67"/>
      <c r="L39" s="67"/>
      <c r="M39" s="67"/>
      <c r="N39" s="67"/>
      <c r="O39" s="95"/>
      <c r="P39" s="120"/>
      <c r="Q39" s="120"/>
      <c r="R39" s="120"/>
      <c r="S39" s="120"/>
      <c r="T39" s="120"/>
      <c r="U39" s="121"/>
    </row>
    <row r="40" spans="1:21" ht="19.149999999999999" customHeight="1">
      <c r="A40" s="142"/>
      <c r="B40" s="146"/>
      <c r="C40" s="122" t="s">
        <v>12</v>
      </c>
      <c r="D40" s="72"/>
      <c r="E40" s="72"/>
      <c r="F40" s="72"/>
      <c r="G40" s="72"/>
      <c r="H40" s="72"/>
      <c r="I40" s="111">
        <v>0.70833333333333337</v>
      </c>
      <c r="J40" s="68"/>
      <c r="K40" s="68"/>
      <c r="L40" s="68"/>
      <c r="M40" s="68"/>
      <c r="N40" s="68"/>
      <c r="O40" s="96"/>
      <c r="P40" s="120"/>
      <c r="Q40" s="120"/>
      <c r="R40" s="120"/>
      <c r="S40" s="120"/>
      <c r="T40" s="120"/>
      <c r="U40" s="121"/>
    </row>
    <row r="41" spans="1:21" ht="19.149999999999999" customHeight="1">
      <c r="A41" s="145"/>
      <c r="B41" s="146"/>
      <c r="C41" s="123"/>
      <c r="D41" s="73"/>
      <c r="E41" s="73"/>
      <c r="F41" s="73"/>
      <c r="G41" s="73"/>
      <c r="H41" s="73"/>
      <c r="I41" s="110" t="s">
        <v>202</v>
      </c>
      <c r="J41" s="69"/>
      <c r="K41" s="69"/>
      <c r="L41" s="69"/>
      <c r="M41" s="69"/>
      <c r="N41" s="69"/>
      <c r="O41" s="97"/>
      <c r="P41" s="120"/>
      <c r="Q41" s="120"/>
      <c r="R41" s="120"/>
      <c r="S41" s="120"/>
      <c r="T41" s="120"/>
      <c r="U41" s="121"/>
    </row>
    <row r="42" spans="1:21" ht="19.149999999999999" customHeight="1">
      <c r="A42" s="141" t="s">
        <v>174</v>
      </c>
      <c r="B42" s="147" t="s">
        <v>208</v>
      </c>
      <c r="C42" s="59" t="s">
        <v>13</v>
      </c>
      <c r="D42" s="68"/>
      <c r="E42" s="68"/>
      <c r="F42" s="68"/>
      <c r="G42" s="68"/>
      <c r="H42" s="68"/>
      <c r="I42" s="68"/>
      <c r="J42" s="68"/>
      <c r="K42" s="68"/>
      <c r="L42" s="68"/>
      <c r="M42" s="109" t="s">
        <v>131</v>
      </c>
      <c r="N42" s="68"/>
      <c r="O42" s="95"/>
      <c r="P42" s="134"/>
      <c r="Q42" s="134"/>
      <c r="R42" s="134"/>
      <c r="S42" s="134"/>
      <c r="T42" s="134"/>
      <c r="U42" s="135"/>
    </row>
    <row r="43" spans="1:21" ht="19.149999999999999" customHeight="1">
      <c r="A43" s="142"/>
      <c r="B43" s="146"/>
      <c r="C43" s="122" t="s">
        <v>12</v>
      </c>
      <c r="D43" s="68"/>
      <c r="E43" s="68"/>
      <c r="F43" s="68"/>
      <c r="G43" s="68"/>
      <c r="H43" s="68"/>
      <c r="I43" s="68"/>
      <c r="J43" s="68"/>
      <c r="K43" s="68"/>
      <c r="L43" s="68"/>
      <c r="M43" s="111">
        <v>0.70833333333333337</v>
      </c>
      <c r="N43" s="68"/>
      <c r="O43" s="96"/>
      <c r="P43" s="134"/>
      <c r="Q43" s="134"/>
      <c r="R43" s="134"/>
      <c r="S43" s="134"/>
      <c r="T43" s="134"/>
      <c r="U43" s="135"/>
    </row>
    <row r="44" spans="1:21" ht="19.149999999999999" customHeight="1" thickBot="1">
      <c r="A44" s="143"/>
      <c r="B44" s="148"/>
      <c r="C44" s="149"/>
      <c r="D44" s="70"/>
      <c r="E44" s="70"/>
      <c r="F44" s="70"/>
      <c r="G44" s="70"/>
      <c r="H44" s="70"/>
      <c r="I44" s="70"/>
      <c r="J44" s="70"/>
      <c r="K44" s="70"/>
      <c r="L44" s="70"/>
      <c r="M44" s="184" t="s">
        <v>202</v>
      </c>
      <c r="N44" s="70"/>
      <c r="O44" s="101"/>
      <c r="P44" s="136"/>
      <c r="Q44" s="136"/>
      <c r="R44" s="136"/>
      <c r="S44" s="136"/>
      <c r="T44" s="136"/>
      <c r="U44" s="137"/>
    </row>
    <row r="45" spans="1:21" ht="23.1" customHeight="1">
      <c r="A45" s="7" t="s">
        <v>167</v>
      </c>
      <c r="B45" s="10"/>
      <c r="C45" s="8"/>
      <c r="D45" s="9"/>
      <c r="E45" s="9"/>
      <c r="F45" s="9"/>
      <c r="G45" s="60"/>
      <c r="H45" s="9"/>
      <c r="I45" s="60"/>
      <c r="J45" s="6"/>
      <c r="K45" s="6"/>
      <c r="L45" s="6"/>
      <c r="M45" s="5"/>
      <c r="N45" s="6"/>
      <c r="O45" s="6"/>
      <c r="P45" s="6"/>
    </row>
    <row r="46" spans="1:21" s="102" customFormat="1" ht="23.1" customHeight="1">
      <c r="A46" s="102" t="s">
        <v>168</v>
      </c>
    </row>
    <row r="47" spans="1:21" s="102" customFormat="1" ht="23.1" customHeight="1">
      <c r="A47" s="102" t="s">
        <v>169</v>
      </c>
    </row>
    <row r="48" spans="1:21" s="102" customFormat="1" ht="23.1" customHeight="1">
      <c r="A48" s="102" t="s">
        <v>170</v>
      </c>
    </row>
    <row r="49" spans="9:21">
      <c r="O49" s="100"/>
      <c r="P49" s="100"/>
      <c r="Q49" s="100"/>
      <c r="R49" s="100"/>
      <c r="S49" s="100"/>
      <c r="T49" s="100"/>
      <c r="U49" s="100"/>
    </row>
    <row r="50" spans="9:21">
      <c r="J50" s="12"/>
      <c r="O50" s="100"/>
      <c r="P50" s="100"/>
      <c r="Q50" s="100"/>
      <c r="R50" s="100"/>
      <c r="S50" s="100"/>
      <c r="T50" s="100"/>
      <c r="U50" s="100"/>
    </row>
    <row r="51" spans="9:21">
      <c r="O51" s="100"/>
      <c r="P51" s="100"/>
      <c r="Q51" s="100"/>
      <c r="R51" s="100"/>
      <c r="S51" s="100"/>
      <c r="T51" s="100"/>
      <c r="U51" s="100"/>
    </row>
    <row r="52" spans="9:21">
      <c r="O52" s="100"/>
      <c r="P52" s="100"/>
      <c r="Q52" s="100"/>
      <c r="R52" s="100"/>
      <c r="S52" s="100"/>
      <c r="T52" s="100"/>
      <c r="U52" s="100"/>
    </row>
    <row r="53" spans="9:21">
      <c r="O53" s="100"/>
      <c r="P53" s="100"/>
      <c r="Q53" s="100"/>
      <c r="R53" s="100"/>
      <c r="S53" s="100"/>
      <c r="T53" s="100"/>
      <c r="U53" s="100"/>
    </row>
    <row r="54" spans="9:21">
      <c r="O54" s="6"/>
    </row>
    <row r="55" spans="9:21">
      <c r="O55" s="11"/>
      <c r="P55" s="11"/>
      <c r="Q55" s="11"/>
      <c r="R55" s="11"/>
      <c r="S55" s="11"/>
      <c r="T55" s="11"/>
      <c r="U55" s="11"/>
    </row>
    <row r="56" spans="9:21">
      <c r="I56" s="66"/>
      <c r="J56" s="66"/>
      <c r="O56" s="11"/>
      <c r="P56" s="11"/>
      <c r="Q56" s="11"/>
      <c r="R56" s="11"/>
      <c r="S56" s="11"/>
      <c r="T56" s="11"/>
      <c r="U56" s="11"/>
    </row>
    <row r="57" spans="9:21">
      <c r="O57" s="11"/>
      <c r="P57" s="11"/>
      <c r="Q57" s="11"/>
      <c r="R57" s="11"/>
      <c r="S57" s="11"/>
      <c r="T57" s="11"/>
      <c r="U57" s="11"/>
    </row>
  </sheetData>
  <mergeCells count="51">
    <mergeCell ref="A1:U1"/>
    <mergeCell ref="A2:U2"/>
    <mergeCell ref="P9:U11"/>
    <mergeCell ref="P39:U41"/>
    <mergeCell ref="P42:U44"/>
    <mergeCell ref="A9:A11"/>
    <mergeCell ref="A42:A44"/>
    <mergeCell ref="A39:A41"/>
    <mergeCell ref="B39:B41"/>
    <mergeCell ref="B42:B44"/>
    <mergeCell ref="C43:C44"/>
    <mergeCell ref="C40:C41"/>
    <mergeCell ref="D9:O9"/>
    <mergeCell ref="B9:B11"/>
    <mergeCell ref="C9:C11"/>
    <mergeCell ref="A12:A14"/>
    <mergeCell ref="B12:B14"/>
    <mergeCell ref="P12:U14"/>
    <mergeCell ref="C13:C14"/>
    <mergeCell ref="A15:A17"/>
    <mergeCell ref="B15:B17"/>
    <mergeCell ref="P15:U17"/>
    <mergeCell ref="C16:C17"/>
    <mergeCell ref="A24:A26"/>
    <mergeCell ref="B24:B26"/>
    <mergeCell ref="P24:U26"/>
    <mergeCell ref="C25:C26"/>
    <mergeCell ref="A18:A20"/>
    <mergeCell ref="B18:B20"/>
    <mergeCell ref="P18:U20"/>
    <mergeCell ref="C19:C20"/>
    <mergeCell ref="A21:A23"/>
    <mergeCell ref="B21:B23"/>
    <mergeCell ref="P21:U23"/>
    <mergeCell ref="C22:C23"/>
    <mergeCell ref="A27:A29"/>
    <mergeCell ref="B27:B29"/>
    <mergeCell ref="P27:U29"/>
    <mergeCell ref="C28:C29"/>
    <mergeCell ref="A30:A32"/>
    <mergeCell ref="B30:B32"/>
    <mergeCell ref="P30:U32"/>
    <mergeCell ref="C31:C32"/>
    <mergeCell ref="A33:A35"/>
    <mergeCell ref="B33:B35"/>
    <mergeCell ref="P33:U35"/>
    <mergeCell ref="C34:C35"/>
    <mergeCell ref="A36:A38"/>
    <mergeCell ref="B36:B38"/>
    <mergeCell ref="P36:U38"/>
    <mergeCell ref="C37:C38"/>
  </mergeCells>
  <phoneticPr fontId="2" type="noConversion"/>
  <hyperlinks>
    <hyperlink ref="B42:B44" location="'背景說明-家庭收支'!A1" display="家庭收支調查結果" xr:uid="{00000000-0004-0000-0000-000000000000}"/>
    <hyperlink ref="B39:B41" location="'背景說明-人力資源'!A1" display="人力資源調查結果" xr:uid="{00000000-0004-0000-0000-000001000000}"/>
    <hyperlink ref="C43:C44" r:id="rId1" display="網際網路" xr:uid="{00000000-0004-0000-0000-000002000000}"/>
    <hyperlink ref="C40:C41" r:id="rId2" display="網際網路" xr:uid="{00000000-0004-0000-0000-000003000000}"/>
    <hyperlink ref="B7" r:id="rId3" xr:uid="{00000000-0004-0000-0000-000004000000}"/>
    <hyperlink ref="C13:C14" r:id="rId4" display="網際網路" xr:uid="{00000000-0004-0000-0000-000005000000}"/>
    <hyperlink ref="C16:C17" r:id="rId5" display="網際網路" xr:uid="{00000000-0004-0000-0000-000006000000}"/>
    <hyperlink ref="C19:C20" r:id="rId6" display="網際網路" xr:uid="{00000000-0004-0000-0000-000007000000}"/>
    <hyperlink ref="C22:C23" r:id="rId7" display="網際網路" xr:uid="{00000000-0004-0000-0000-000008000000}"/>
    <hyperlink ref="C25:C26" r:id="rId8" display="網際網路" xr:uid="{00000000-0004-0000-0000-000009000000}"/>
    <hyperlink ref="C28:C29" r:id="rId9" display="網際網路" xr:uid="{00000000-0004-0000-0000-00000B000000}"/>
    <hyperlink ref="C31:C32" r:id="rId10" display="網際網路" xr:uid="{00000000-0004-0000-0000-00000C000000}"/>
    <hyperlink ref="C34:C35" r:id="rId11" display="網際網路" xr:uid="{00000000-0004-0000-0000-00000D000000}"/>
    <hyperlink ref="C37:C38" r:id="rId12" display="網際網路" xr:uid="{00000000-0004-0000-0000-00000E000000}"/>
    <hyperlink ref="B12:B14" location="'總預算歲入-來源別'!A1" display="連江縣總預算歲入－來源別" xr:uid="{00000000-0004-0000-0000-00000F000000}"/>
    <hyperlink ref="B15:B17" location="'總預算歲出-政事別'!A1" display="連江縣總預算歲出－政事別" xr:uid="{00000000-0004-0000-0000-000010000000}"/>
    <hyperlink ref="B18:B20" location="'總預算歲出-機關別'!A1" display="連江縣總預算歲出－機關別" xr:uid="{00000000-0004-0000-0000-000011000000}"/>
    <hyperlink ref="B27:B29" location="'總決算歲入-來源別'!A1" display="連江縣總決算歲入－來源別" xr:uid="{00000000-0004-0000-0000-000013000000}"/>
    <hyperlink ref="B30:B32" location="'總決算歲出-政事別'!A1" display="連江縣總決算歲出－政事別" xr:uid="{00000000-0004-0000-0000-000014000000}"/>
    <hyperlink ref="B33:B35" location="'總決算歲出-機關別'!A1" display="連江縣總決算歲出－機關別" xr:uid="{00000000-0004-0000-0000-000015000000}"/>
    <hyperlink ref="B36:B38" location="總決算自有財源與補助收入!A1" display="連江縣總決算自有財源與補助及協助收入" xr:uid="{00000000-0004-0000-0000-000016000000}"/>
    <hyperlink ref="B21:B23" location="'用途別-經常門'!A1" display="連江縣歲出用途別－經常門" xr:uid="{00000000-0004-0000-0000-000021000000}"/>
    <hyperlink ref="B24:B26" location="'用途別-資本門'!A1" display="連江縣歲出用途別－資本門" xr:uid="{00000000-0004-0000-0000-000022000000}"/>
    <hyperlink ref="E18:E20" r:id="rId13" display="7日" xr:uid="{49B14AC4-4593-451C-BE4B-D2ACE0FE7F96}"/>
    <hyperlink ref="E15:E17" r:id="rId14" display="7日" xr:uid="{DA3A1523-49AB-4AA8-8A26-439611F6510C}"/>
    <hyperlink ref="E12:E14" r:id="rId15" display="7日" xr:uid="{C6043C33-C4A3-44B0-BCAD-8F3DC7163DE5}"/>
    <hyperlink ref="F24:F26" r:id="rId16" display="10日" xr:uid="{EEFAB9DB-310D-4040-83EF-3DB0B9DBD708}"/>
    <hyperlink ref="F21:F23" r:id="rId17" display="10日" xr:uid="{28047FF1-16B4-4045-89C1-819EDBA52F83}"/>
    <hyperlink ref="I39:I41" r:id="rId18" display="30日" xr:uid="{87003A6B-E3D0-4FC1-BF7A-861FE0F1005D}"/>
    <hyperlink ref="M27:M29" r:id="rId19" display="5日" xr:uid="{4E39679F-B1F6-4059-811E-09B3D6011667}"/>
    <hyperlink ref="M30:M32" r:id="rId20" display="5日" xr:uid="{D687841D-0D9C-44AC-BC52-873BC7537066}"/>
    <hyperlink ref="M33:M35" r:id="rId21" display="5日" xr:uid="{94BAF132-AE5D-47F2-B7BD-CB89FA1981BF}"/>
    <hyperlink ref="M36:M38" r:id="rId22" display="5日" xr:uid="{0A3F323D-762D-4249-BCAA-FFC354370F19}"/>
    <hyperlink ref="M42:M44" r:id="rId23" display="31日" xr:uid="{2CE33ECA-C31A-4A79-9FAD-B76574ACB01F}"/>
  </hyperlinks>
  <printOptions horizontalCentered="1"/>
  <pageMargins left="0.19685039370078741" right="0.19685039370078741" top="0.55118110236220474" bottom="0.55118110236220474" header="0.31496062992125984" footer="0.31496062992125984"/>
  <pageSetup paperSize="9" scale="63" fitToHeight="0" orientation="landscape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4" workbookViewId="0">
      <selection activeCell="W32" sqref="W32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opLeftCell="A34" workbookViewId="0">
      <selection activeCell="R62" sqref="R62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38"/>
  <sheetViews>
    <sheetView zoomScale="80" zoomScaleNormal="80" zoomScaleSheetLayoutView="90" workbookViewId="0">
      <selection activeCell="A3" sqref="A3"/>
    </sheetView>
  </sheetViews>
  <sheetFormatPr defaultColWidth="9" defaultRowHeight="16.5"/>
  <cols>
    <col min="1" max="1" width="158.625" customWidth="1"/>
  </cols>
  <sheetData>
    <row r="1" spans="1:1" s="75" customFormat="1" ht="38.1" customHeight="1">
      <c r="A1" s="74" t="s">
        <v>139</v>
      </c>
    </row>
    <row r="2" spans="1:1" s="77" customFormat="1" ht="25.15" customHeight="1">
      <c r="A2" s="76" t="s">
        <v>176</v>
      </c>
    </row>
    <row r="3" spans="1:1" s="77" customFormat="1" ht="25.15" customHeight="1">
      <c r="A3" s="76" t="s">
        <v>206</v>
      </c>
    </row>
    <row r="4" spans="1:1" s="77" customFormat="1" ht="25.15" customHeight="1">
      <c r="A4" s="76" t="s">
        <v>103</v>
      </c>
    </row>
    <row r="5" spans="1:1" s="79" customFormat="1" ht="25.15" customHeight="1">
      <c r="A5" s="78" t="s">
        <v>112</v>
      </c>
    </row>
    <row r="6" spans="1:1" s="79" customFormat="1" ht="25.15" customHeight="1">
      <c r="A6" s="78" t="s">
        <v>104</v>
      </c>
    </row>
    <row r="7" spans="1:1" s="79" customFormat="1" ht="25.15" customHeight="1">
      <c r="A7" s="78" t="s">
        <v>179</v>
      </c>
    </row>
    <row r="8" spans="1:1" s="79" customFormat="1" ht="25.15" customHeight="1">
      <c r="A8" s="78" t="s">
        <v>105</v>
      </c>
    </row>
    <row r="9" spans="1:1" s="79" customFormat="1" ht="25.15" customHeight="1">
      <c r="A9" s="78" t="s">
        <v>177</v>
      </c>
    </row>
    <row r="10" spans="1:1" s="77" customFormat="1" ht="25.15" customHeight="1">
      <c r="A10" s="76" t="s">
        <v>106</v>
      </c>
    </row>
    <row r="11" spans="1:1" s="79" customFormat="1" ht="25.15" customHeight="1">
      <c r="A11" s="78" t="s">
        <v>125</v>
      </c>
    </row>
    <row r="12" spans="1:1" s="79" customFormat="1" ht="25.15" customHeight="1">
      <c r="A12" s="82" t="s">
        <v>117</v>
      </c>
    </row>
    <row r="13" spans="1:1" s="79" customFormat="1" ht="25.15" customHeight="1">
      <c r="A13" s="80" t="s">
        <v>172</v>
      </c>
    </row>
    <row r="14" spans="1:1" s="81" customFormat="1" ht="25.15" customHeight="1">
      <c r="A14" s="92" t="s">
        <v>118</v>
      </c>
    </row>
    <row r="15" spans="1:1" s="77" customFormat="1" ht="25.15" customHeight="1">
      <c r="A15" s="76" t="s">
        <v>107</v>
      </c>
    </row>
    <row r="16" spans="1:1" s="79" customFormat="1" ht="25.15" customHeight="1">
      <c r="A16" s="78" t="s">
        <v>126</v>
      </c>
    </row>
    <row r="17" spans="1:1" s="79" customFormat="1" ht="25.15" customHeight="1">
      <c r="A17" s="78" t="s">
        <v>180</v>
      </c>
    </row>
    <row r="18" spans="1:1" s="79" customFormat="1" ht="25.15" customHeight="1">
      <c r="A18" s="78" t="s">
        <v>108</v>
      </c>
    </row>
    <row r="19" spans="1:1" s="93" customFormat="1" ht="25.15" customHeight="1">
      <c r="A19" s="88" t="s">
        <v>121</v>
      </c>
    </row>
    <row r="20" spans="1:1" s="93" customFormat="1" ht="25.15" customHeight="1">
      <c r="A20" s="88" t="s">
        <v>122</v>
      </c>
    </row>
    <row r="21" spans="1:1" s="93" customFormat="1" ht="39">
      <c r="A21" s="88" t="s">
        <v>133</v>
      </c>
    </row>
    <row r="22" spans="1:1" s="93" customFormat="1" ht="39">
      <c r="A22" s="88" t="s">
        <v>134</v>
      </c>
    </row>
    <row r="23" spans="1:1" s="93" customFormat="1" ht="25.15" customHeight="1">
      <c r="A23" s="88" t="s">
        <v>123</v>
      </c>
    </row>
    <row r="24" spans="1:1" s="93" customFormat="1" ht="25.15" customHeight="1">
      <c r="A24" s="88" t="s">
        <v>124</v>
      </c>
    </row>
    <row r="25" spans="1:1" s="79" customFormat="1" ht="25.15" customHeight="1">
      <c r="A25" s="78" t="s">
        <v>109</v>
      </c>
    </row>
    <row r="26" spans="1:1" s="79" customFormat="1" ht="25.15" customHeight="1">
      <c r="A26" s="78" t="s">
        <v>110</v>
      </c>
    </row>
    <row r="27" spans="1:1" s="79" customFormat="1" ht="25.15" customHeight="1">
      <c r="A27" s="78" t="s">
        <v>140</v>
      </c>
    </row>
    <row r="28" spans="1:1" s="79" customFormat="1" ht="25.15" customHeight="1">
      <c r="A28" s="78" t="s">
        <v>181</v>
      </c>
    </row>
    <row r="29" spans="1:1" s="79" customFormat="1" ht="25.15" customHeight="1">
      <c r="A29" s="78" t="s">
        <v>151</v>
      </c>
    </row>
    <row r="30" spans="1:1" s="77" customFormat="1" ht="25.15" customHeight="1">
      <c r="A30" s="76" t="s">
        <v>136</v>
      </c>
    </row>
    <row r="31" spans="1:1" s="77" customFormat="1" ht="25.15" customHeight="1">
      <c r="A31" s="78" t="s">
        <v>152</v>
      </c>
    </row>
    <row r="32" spans="1:1" s="79" customFormat="1" ht="25.15" customHeight="1">
      <c r="A32" s="78" t="s">
        <v>153</v>
      </c>
    </row>
    <row r="33" spans="1:1" s="77" customFormat="1" ht="25.15" customHeight="1">
      <c r="A33" s="76" t="s">
        <v>111</v>
      </c>
    </row>
    <row r="34" spans="1:1" s="79" customFormat="1" ht="39">
      <c r="A34" s="82" t="s">
        <v>135</v>
      </c>
    </row>
    <row r="35" spans="1:1" s="79" customFormat="1" ht="39">
      <c r="A35" s="82" t="s">
        <v>147</v>
      </c>
    </row>
    <row r="36" spans="1:1" s="77" customFormat="1" ht="25.15" customHeight="1">
      <c r="A36" s="76" t="s">
        <v>149</v>
      </c>
    </row>
    <row r="37" spans="1:1" s="77" customFormat="1" ht="25.15" customHeight="1" thickBot="1">
      <c r="A37" s="83" t="s">
        <v>150</v>
      </c>
    </row>
    <row r="38" spans="1:1">
      <c r="A38" s="84"/>
    </row>
  </sheetData>
  <phoneticPr fontId="2" type="noConversion"/>
  <hyperlinks>
    <hyperlink ref="A13" r:id="rId1" xr:uid="{00000000-0004-0000-0B00-000000000000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60" fitToHeight="0" orientation="portrait" r:id="rId2"/>
  <headerFooter alignWithMargins="0"/>
  <rowBreaks count="1" manualBreakCount="1">
    <brk id="44" max="1" man="1"/>
  </rowBreaks>
  <colBreaks count="1" manualBreakCount="1">
    <brk id="2" max="8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33"/>
  <sheetViews>
    <sheetView zoomScale="80" zoomScaleNormal="80" workbookViewId="0"/>
  </sheetViews>
  <sheetFormatPr defaultColWidth="9" defaultRowHeight="25.15" customHeight="1"/>
  <cols>
    <col min="1" max="1" width="150.625" style="77" customWidth="1"/>
    <col min="2" max="16384" width="9" style="77"/>
  </cols>
  <sheetData>
    <row r="1" spans="1:1" ht="38.1" customHeight="1">
      <c r="A1" s="85" t="s">
        <v>139</v>
      </c>
    </row>
    <row r="2" spans="1:1" ht="25.15" customHeight="1">
      <c r="A2" s="86" t="s">
        <v>175</v>
      </c>
    </row>
    <row r="3" spans="1:1" ht="25.15" customHeight="1">
      <c r="A3" s="86" t="s">
        <v>209</v>
      </c>
    </row>
    <row r="4" spans="1:1" ht="25.15" customHeight="1">
      <c r="A4" s="87" t="s">
        <v>15</v>
      </c>
    </row>
    <row r="5" spans="1:1" s="91" customFormat="1" ht="25.15" customHeight="1">
      <c r="A5" s="82" t="s">
        <v>113</v>
      </c>
    </row>
    <row r="6" spans="1:1" s="91" customFormat="1" ht="25.15" customHeight="1">
      <c r="A6" s="82" t="s">
        <v>114</v>
      </c>
    </row>
    <row r="7" spans="1:1" s="79" customFormat="1" ht="25.15" customHeight="1">
      <c r="A7" s="78" t="s">
        <v>179</v>
      </c>
    </row>
    <row r="8" spans="1:1" s="91" customFormat="1" ht="25.15" customHeight="1">
      <c r="A8" s="82" t="s">
        <v>115</v>
      </c>
    </row>
    <row r="9" spans="1:1" s="91" customFormat="1" ht="25.15" customHeight="1">
      <c r="A9" s="82" t="s">
        <v>178</v>
      </c>
    </row>
    <row r="10" spans="1:1" ht="25.15" customHeight="1">
      <c r="A10" s="87" t="s">
        <v>16</v>
      </c>
    </row>
    <row r="11" spans="1:1" s="91" customFormat="1" ht="25.15" customHeight="1">
      <c r="A11" s="82" t="s">
        <v>116</v>
      </c>
    </row>
    <row r="12" spans="1:1" s="91" customFormat="1" ht="25.15" customHeight="1">
      <c r="A12" s="82" t="s">
        <v>117</v>
      </c>
    </row>
    <row r="13" spans="1:1" s="91" customFormat="1" ht="25.15" customHeight="1">
      <c r="A13" s="104" t="s">
        <v>171</v>
      </c>
    </row>
    <row r="14" spans="1:1" ht="25.15" customHeight="1">
      <c r="A14" s="92" t="s">
        <v>118</v>
      </c>
    </row>
    <row r="15" spans="1:1" ht="25.15" customHeight="1">
      <c r="A15" s="87" t="s">
        <v>17</v>
      </c>
    </row>
    <row r="16" spans="1:1" s="91" customFormat="1" ht="19.5">
      <c r="A16" s="82" t="s">
        <v>127</v>
      </c>
    </row>
    <row r="17" spans="1:1" s="91" customFormat="1" ht="39">
      <c r="A17" s="82" t="s">
        <v>128</v>
      </c>
    </row>
    <row r="18" spans="1:1" s="91" customFormat="1" ht="25.15" customHeight="1">
      <c r="A18" s="82" t="s">
        <v>119</v>
      </c>
    </row>
    <row r="19" spans="1:1" s="93" customFormat="1" ht="39">
      <c r="A19" s="88" t="s">
        <v>137</v>
      </c>
    </row>
    <row r="20" spans="1:1" s="93" customFormat="1" ht="39">
      <c r="A20" s="88" t="s">
        <v>129</v>
      </c>
    </row>
    <row r="21" spans="1:1" s="91" customFormat="1" ht="25.15" customHeight="1">
      <c r="A21" s="82" t="s">
        <v>120</v>
      </c>
    </row>
    <row r="22" spans="1:1" s="91" customFormat="1" ht="25.15" customHeight="1">
      <c r="A22" s="82" t="s">
        <v>146</v>
      </c>
    </row>
    <row r="23" spans="1:1" s="91" customFormat="1" ht="25.15" customHeight="1">
      <c r="A23" s="82" t="s">
        <v>145</v>
      </c>
    </row>
    <row r="24" spans="1:1" s="91" customFormat="1" ht="25.15" customHeight="1">
      <c r="A24" s="82" t="s">
        <v>141</v>
      </c>
    </row>
    <row r="25" spans="1:1" s="91" customFormat="1" ht="25.15" customHeight="1">
      <c r="A25" s="82" t="s">
        <v>143</v>
      </c>
    </row>
    <row r="26" spans="1:1" ht="25.15" customHeight="1">
      <c r="A26" s="87" t="s">
        <v>18</v>
      </c>
    </row>
    <row r="27" spans="1:1" s="91" customFormat="1" ht="25.15" customHeight="1">
      <c r="A27" s="82" t="s">
        <v>142</v>
      </c>
    </row>
    <row r="28" spans="1:1" s="91" customFormat="1" ht="25.15" customHeight="1">
      <c r="A28" s="82" t="s">
        <v>144</v>
      </c>
    </row>
    <row r="29" spans="1:1" ht="25.15" customHeight="1">
      <c r="A29" s="90" t="s">
        <v>19</v>
      </c>
    </row>
    <row r="30" spans="1:1" s="91" customFormat="1" ht="39">
      <c r="A30" s="82" t="s">
        <v>138</v>
      </c>
    </row>
    <row r="31" spans="1:1" s="91" customFormat="1" ht="39">
      <c r="A31" s="82" t="s">
        <v>148</v>
      </c>
    </row>
    <row r="32" spans="1:1" ht="25.15" customHeight="1">
      <c r="A32" s="90" t="s">
        <v>154</v>
      </c>
    </row>
    <row r="33" spans="1:1" ht="25.15" customHeight="1" thickBot="1">
      <c r="A33" s="89" t="s">
        <v>155</v>
      </c>
    </row>
  </sheetData>
  <phoneticPr fontId="2" type="noConversion"/>
  <hyperlinks>
    <hyperlink ref="A13" r:id="rId1" xr:uid="{00000000-0004-0000-0C00-000000000000}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63" fitToHeight="0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4"/>
  <sheetViews>
    <sheetView zoomScale="90" zoomScaleNormal="90" workbookViewId="0">
      <pane xSplit="1" ySplit="5" topLeftCell="B6" activePane="bottomRight" state="frozen"/>
      <selection activeCell="A33" sqref="A33"/>
      <selection pane="topRight" activeCell="A33" sqref="A33"/>
      <selection pane="bottomLeft" activeCell="A33" sqref="A33"/>
      <selection pane="bottomRight" sqref="A1:V1"/>
    </sheetView>
  </sheetViews>
  <sheetFormatPr defaultColWidth="6.25" defaultRowHeight="28.15" customHeight="1"/>
  <cols>
    <col min="1" max="1" width="14.625" style="30" customWidth="1"/>
    <col min="2" max="15" width="10.625" style="22" customWidth="1"/>
    <col min="16" max="17" width="10.625" style="30" customWidth="1"/>
    <col min="18" max="22" width="10.625" style="22" customWidth="1"/>
    <col min="23" max="16384" width="6.25" style="22"/>
  </cols>
  <sheetData>
    <row r="1" spans="1:22" s="31" customFormat="1" ht="25.15" customHeight="1">
      <c r="A1" s="163" t="str">
        <f ca="1">MID(CELL("filename",$A$1),FIND("]",CELL("filename",$A$1))+1,LEN(CELL("filename",$A$1))-FIND("]",CELL("filename",$A$1)))</f>
        <v>連江縣馬祖地區人力資源調查重要結果表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62" customFormat="1" ht="19.149999999999999" customHeight="1" thickBot="1">
      <c r="B2" s="63"/>
      <c r="C2" s="63"/>
      <c r="D2" s="63"/>
      <c r="I2" s="173"/>
      <c r="J2" s="174"/>
      <c r="N2" s="64"/>
      <c r="O2" s="65"/>
      <c r="P2" s="63"/>
      <c r="Q2" s="63"/>
      <c r="T2" s="178" t="s">
        <v>21</v>
      </c>
      <c r="U2" s="179"/>
      <c r="V2" s="179"/>
    </row>
    <row r="3" spans="1:22" s="13" customFormat="1" ht="38.1" customHeight="1">
      <c r="A3" s="165" t="s">
        <v>88</v>
      </c>
      <c r="B3" s="156" t="s">
        <v>89</v>
      </c>
      <c r="C3" s="168"/>
      <c r="D3" s="169"/>
      <c r="E3" s="180" t="s">
        <v>101</v>
      </c>
      <c r="F3" s="181"/>
      <c r="G3" s="181"/>
      <c r="H3" s="181"/>
      <c r="I3" s="181"/>
      <c r="J3" s="181"/>
      <c r="K3" s="181"/>
      <c r="L3" s="181"/>
      <c r="M3" s="182"/>
      <c r="N3" s="156" t="s">
        <v>90</v>
      </c>
      <c r="O3" s="157"/>
      <c r="P3" s="157"/>
      <c r="Q3" s="156" t="s">
        <v>91</v>
      </c>
      <c r="R3" s="157"/>
      <c r="S3" s="157"/>
      <c r="T3" s="156" t="s">
        <v>92</v>
      </c>
      <c r="U3" s="157"/>
      <c r="V3" s="157"/>
    </row>
    <row r="4" spans="1:22" s="14" customFormat="1" ht="38.1" customHeight="1">
      <c r="A4" s="166"/>
      <c r="B4" s="170"/>
      <c r="C4" s="171"/>
      <c r="D4" s="172"/>
      <c r="E4" s="175" t="s">
        <v>98</v>
      </c>
      <c r="F4" s="161"/>
      <c r="G4" s="162"/>
      <c r="H4" s="176" t="s">
        <v>99</v>
      </c>
      <c r="I4" s="177"/>
      <c r="J4" s="177"/>
      <c r="K4" s="160" t="s">
        <v>100</v>
      </c>
      <c r="L4" s="161"/>
      <c r="M4" s="162"/>
      <c r="N4" s="158"/>
      <c r="O4" s="159"/>
      <c r="P4" s="159"/>
      <c r="Q4" s="158"/>
      <c r="R4" s="159"/>
      <c r="S4" s="159"/>
      <c r="T4" s="158"/>
      <c r="U4" s="159"/>
      <c r="V4" s="159"/>
    </row>
    <row r="5" spans="1:22" s="18" customFormat="1" ht="38.1" customHeight="1" thickBot="1">
      <c r="A5" s="167"/>
      <c r="B5" s="15" t="s">
        <v>93</v>
      </c>
      <c r="C5" s="15" t="s">
        <v>94</v>
      </c>
      <c r="D5" s="15" t="s">
        <v>95</v>
      </c>
      <c r="E5" s="15" t="s">
        <v>93</v>
      </c>
      <c r="F5" s="15" t="s">
        <v>94</v>
      </c>
      <c r="G5" s="15" t="s">
        <v>95</v>
      </c>
      <c r="H5" s="16" t="s">
        <v>96</v>
      </c>
      <c r="I5" s="15" t="s">
        <v>94</v>
      </c>
      <c r="J5" s="15" t="s">
        <v>95</v>
      </c>
      <c r="K5" s="15" t="s">
        <v>96</v>
      </c>
      <c r="L5" s="15" t="s">
        <v>94</v>
      </c>
      <c r="M5" s="15" t="s">
        <v>95</v>
      </c>
      <c r="N5" s="15" t="s">
        <v>93</v>
      </c>
      <c r="O5" s="15" t="s">
        <v>94</v>
      </c>
      <c r="P5" s="15" t="s">
        <v>95</v>
      </c>
      <c r="Q5" s="15" t="s">
        <v>93</v>
      </c>
      <c r="R5" s="15" t="s">
        <v>94</v>
      </c>
      <c r="S5" s="15" t="s">
        <v>95</v>
      </c>
      <c r="T5" s="15" t="s">
        <v>93</v>
      </c>
      <c r="U5" s="15" t="s">
        <v>94</v>
      </c>
      <c r="V5" s="17" t="s">
        <v>95</v>
      </c>
    </row>
    <row r="6" spans="1:22" s="18" customFormat="1" ht="19.149999999999999" hidden="1" customHeight="1">
      <c r="A6" s="19" t="s">
        <v>22</v>
      </c>
      <c r="B6" s="20">
        <f t="shared" ref="B6:B29" si="0">SUM(C6:D6)</f>
        <v>4382</v>
      </c>
      <c r="C6" s="20">
        <v>2393</v>
      </c>
      <c r="D6" s="20">
        <v>1989</v>
      </c>
      <c r="E6" s="20">
        <f t="shared" ref="E6:E29" si="1">SUM(F6:G6)</f>
        <v>2396</v>
      </c>
      <c r="F6" s="20">
        <f t="shared" ref="F6:F21" si="2">SUM(I6+L6)</f>
        <v>1548</v>
      </c>
      <c r="G6" s="20">
        <f t="shared" ref="G6:G21" si="3">SUM(J6+M6)</f>
        <v>848</v>
      </c>
      <c r="H6" s="20">
        <f t="shared" ref="H6:H24" si="4">SUM(I6:J6)</f>
        <v>2353</v>
      </c>
      <c r="I6" s="20">
        <v>1517</v>
      </c>
      <c r="J6" s="20">
        <v>836</v>
      </c>
      <c r="K6" s="20">
        <f t="shared" ref="K6:K24" si="5">SUM(L6:M6)</f>
        <v>43</v>
      </c>
      <c r="L6" s="20">
        <v>31</v>
      </c>
      <c r="M6" s="20">
        <v>12</v>
      </c>
      <c r="N6" s="20">
        <f t="shared" ref="N6:N25" si="6">SUM(O6:P6)</f>
        <v>1986</v>
      </c>
      <c r="O6" s="20">
        <v>845</v>
      </c>
      <c r="P6" s="20">
        <v>1141</v>
      </c>
      <c r="Q6" s="21">
        <f t="shared" ref="Q6:Q21" si="7">E6/B6*100</f>
        <v>54.678229119123692</v>
      </c>
      <c r="R6" s="21">
        <f t="shared" ref="R6:R25" si="8">F6/C6*100</f>
        <v>64.688675302966985</v>
      </c>
      <c r="S6" s="21">
        <f t="shared" ref="S6:S25" si="9">G6/D6*100</f>
        <v>42.63448969331322</v>
      </c>
      <c r="T6" s="21">
        <f t="shared" ref="T6:T25" si="10">K6/E6*100</f>
        <v>1.7946577629382305</v>
      </c>
      <c r="U6" s="21">
        <f t="shared" ref="U6:U25" si="11">L6/F6*100</f>
        <v>2.0025839793281652</v>
      </c>
      <c r="V6" s="21">
        <f t="shared" ref="V6:V25" si="12">M6/G6*100</f>
        <v>1.4150943396226416</v>
      </c>
    </row>
    <row r="7" spans="1:22" ht="19.149999999999999" hidden="1" customHeight="1">
      <c r="A7" s="19" t="s">
        <v>23</v>
      </c>
      <c r="B7" s="20">
        <f t="shared" si="0"/>
        <v>4038</v>
      </c>
      <c r="C7" s="20">
        <v>2183</v>
      </c>
      <c r="D7" s="20">
        <v>1855</v>
      </c>
      <c r="E7" s="20">
        <f t="shared" si="1"/>
        <v>2566</v>
      </c>
      <c r="F7" s="20">
        <f t="shared" si="2"/>
        <v>1553</v>
      </c>
      <c r="G7" s="20">
        <f t="shared" si="3"/>
        <v>1013</v>
      </c>
      <c r="H7" s="20">
        <f t="shared" si="4"/>
        <v>2533</v>
      </c>
      <c r="I7" s="20">
        <v>1527</v>
      </c>
      <c r="J7" s="20">
        <v>1006</v>
      </c>
      <c r="K7" s="20">
        <f t="shared" si="5"/>
        <v>33</v>
      </c>
      <c r="L7" s="20">
        <v>26</v>
      </c>
      <c r="M7" s="20">
        <v>7</v>
      </c>
      <c r="N7" s="20">
        <f t="shared" si="6"/>
        <v>1472</v>
      </c>
      <c r="O7" s="20">
        <v>630</v>
      </c>
      <c r="P7" s="20">
        <v>842</v>
      </c>
      <c r="Q7" s="21">
        <f t="shared" si="7"/>
        <v>63.546310054482412</v>
      </c>
      <c r="R7" s="21">
        <f t="shared" si="8"/>
        <v>71.140632157581308</v>
      </c>
      <c r="S7" s="21">
        <f t="shared" si="9"/>
        <v>54.609164420485179</v>
      </c>
      <c r="T7" s="21">
        <f t="shared" si="10"/>
        <v>1.2860483242400622</v>
      </c>
      <c r="U7" s="21">
        <f t="shared" si="11"/>
        <v>1.6741790083708949</v>
      </c>
      <c r="V7" s="21">
        <f t="shared" si="12"/>
        <v>0.69101678183613036</v>
      </c>
    </row>
    <row r="8" spans="1:22" ht="19.149999999999999" hidden="1" customHeight="1">
      <c r="A8" s="19" t="s">
        <v>24</v>
      </c>
      <c r="B8" s="20">
        <f t="shared" si="0"/>
        <v>3697</v>
      </c>
      <c r="C8" s="20">
        <v>1951</v>
      </c>
      <c r="D8" s="20">
        <v>1746</v>
      </c>
      <c r="E8" s="20">
        <f t="shared" si="1"/>
        <v>2546</v>
      </c>
      <c r="F8" s="20">
        <f t="shared" si="2"/>
        <v>1508</v>
      </c>
      <c r="G8" s="20">
        <f t="shared" si="3"/>
        <v>1038</v>
      </c>
      <c r="H8" s="20">
        <f t="shared" si="4"/>
        <v>2506</v>
      </c>
      <c r="I8" s="20">
        <v>1479</v>
      </c>
      <c r="J8" s="20">
        <v>1027</v>
      </c>
      <c r="K8" s="20">
        <f t="shared" si="5"/>
        <v>40</v>
      </c>
      <c r="L8" s="20">
        <v>29</v>
      </c>
      <c r="M8" s="20">
        <v>11</v>
      </c>
      <c r="N8" s="20">
        <f t="shared" si="6"/>
        <v>1151</v>
      </c>
      <c r="O8" s="20">
        <v>443</v>
      </c>
      <c r="P8" s="20">
        <v>708</v>
      </c>
      <c r="Q8" s="21">
        <f t="shared" si="7"/>
        <v>68.866648634027598</v>
      </c>
      <c r="R8" s="21">
        <f t="shared" si="8"/>
        <v>77.293695540748331</v>
      </c>
      <c r="S8" s="21">
        <f t="shared" si="9"/>
        <v>59.450171821305844</v>
      </c>
      <c r="T8" s="21">
        <f t="shared" si="10"/>
        <v>1.5710919088766693</v>
      </c>
      <c r="U8" s="21">
        <f t="shared" si="11"/>
        <v>1.9230769230769231</v>
      </c>
      <c r="V8" s="21">
        <f t="shared" si="12"/>
        <v>1.0597302504816954</v>
      </c>
    </row>
    <row r="9" spans="1:22" ht="19.149999999999999" hidden="1" customHeight="1">
      <c r="A9" s="19" t="s">
        <v>25</v>
      </c>
      <c r="B9" s="20">
        <f t="shared" si="0"/>
        <v>3769</v>
      </c>
      <c r="C9" s="20">
        <v>1988</v>
      </c>
      <c r="D9" s="20">
        <v>1781</v>
      </c>
      <c r="E9" s="20">
        <f t="shared" si="1"/>
        <v>2688</v>
      </c>
      <c r="F9" s="20">
        <f t="shared" si="2"/>
        <v>1570</v>
      </c>
      <c r="G9" s="20">
        <f t="shared" si="3"/>
        <v>1118</v>
      </c>
      <c r="H9" s="20">
        <f t="shared" si="4"/>
        <v>2654</v>
      </c>
      <c r="I9" s="20">
        <v>1540</v>
      </c>
      <c r="J9" s="20">
        <v>1114</v>
      </c>
      <c r="K9" s="20">
        <f t="shared" si="5"/>
        <v>34</v>
      </c>
      <c r="L9" s="20">
        <v>30</v>
      </c>
      <c r="M9" s="20">
        <v>4</v>
      </c>
      <c r="N9" s="20">
        <f t="shared" si="6"/>
        <v>1081</v>
      </c>
      <c r="O9" s="20">
        <v>418</v>
      </c>
      <c r="P9" s="20">
        <v>663</v>
      </c>
      <c r="Q9" s="21">
        <f t="shared" si="7"/>
        <v>71.318652162377276</v>
      </c>
      <c r="R9" s="21">
        <f t="shared" si="8"/>
        <v>78.973843058350099</v>
      </c>
      <c r="S9" s="21">
        <f t="shared" si="9"/>
        <v>62.773722627737229</v>
      </c>
      <c r="T9" s="21">
        <f t="shared" si="10"/>
        <v>1.2648809523809523</v>
      </c>
      <c r="U9" s="21">
        <f t="shared" si="11"/>
        <v>1.910828025477707</v>
      </c>
      <c r="V9" s="21">
        <f t="shared" si="12"/>
        <v>0.35778175313059035</v>
      </c>
    </row>
    <row r="10" spans="1:22" ht="19.149999999999999" hidden="1" customHeight="1">
      <c r="A10" s="19" t="s">
        <v>26</v>
      </c>
      <c r="B10" s="20">
        <f t="shared" si="0"/>
        <v>3800</v>
      </c>
      <c r="C10" s="20">
        <v>2016</v>
      </c>
      <c r="D10" s="20">
        <v>1784</v>
      </c>
      <c r="E10" s="20">
        <f t="shared" si="1"/>
        <v>2619</v>
      </c>
      <c r="F10" s="20">
        <f t="shared" si="2"/>
        <v>1564</v>
      </c>
      <c r="G10" s="20">
        <f t="shared" si="3"/>
        <v>1055</v>
      </c>
      <c r="H10" s="20">
        <f t="shared" si="4"/>
        <v>2590</v>
      </c>
      <c r="I10" s="20">
        <v>1543</v>
      </c>
      <c r="J10" s="20">
        <v>1047</v>
      </c>
      <c r="K10" s="20">
        <f t="shared" si="5"/>
        <v>29</v>
      </c>
      <c r="L10" s="20">
        <v>21</v>
      </c>
      <c r="M10" s="20">
        <v>8</v>
      </c>
      <c r="N10" s="20">
        <f t="shared" si="6"/>
        <v>1181</v>
      </c>
      <c r="O10" s="20">
        <v>452</v>
      </c>
      <c r="P10" s="20">
        <v>729</v>
      </c>
      <c r="Q10" s="21">
        <f t="shared" si="7"/>
        <v>68.921052631578945</v>
      </c>
      <c r="R10" s="21">
        <f t="shared" si="8"/>
        <v>77.579365079365076</v>
      </c>
      <c r="S10" s="21">
        <f t="shared" si="9"/>
        <v>59.13677130044843</v>
      </c>
      <c r="T10" s="21">
        <f t="shared" si="10"/>
        <v>1.1072928598701794</v>
      </c>
      <c r="U10" s="21">
        <f t="shared" si="11"/>
        <v>1.3427109974424554</v>
      </c>
      <c r="V10" s="21">
        <f t="shared" si="12"/>
        <v>0.7582938388625593</v>
      </c>
    </row>
    <row r="11" spans="1:22" ht="19.149999999999999" hidden="1" customHeight="1">
      <c r="A11" s="19" t="s">
        <v>27</v>
      </c>
      <c r="B11" s="20">
        <f t="shared" si="0"/>
        <v>3779</v>
      </c>
      <c r="C11" s="20">
        <v>1993</v>
      </c>
      <c r="D11" s="20">
        <v>1786</v>
      </c>
      <c r="E11" s="20">
        <f t="shared" si="1"/>
        <v>2614</v>
      </c>
      <c r="F11" s="20">
        <f t="shared" si="2"/>
        <v>1559</v>
      </c>
      <c r="G11" s="20">
        <f t="shared" si="3"/>
        <v>1055</v>
      </c>
      <c r="H11" s="20">
        <f t="shared" si="4"/>
        <v>2579</v>
      </c>
      <c r="I11" s="20">
        <v>1542</v>
      </c>
      <c r="J11" s="20">
        <v>1037</v>
      </c>
      <c r="K11" s="20">
        <f t="shared" si="5"/>
        <v>35</v>
      </c>
      <c r="L11" s="20">
        <v>17</v>
      </c>
      <c r="M11" s="20">
        <v>18</v>
      </c>
      <c r="N11" s="20">
        <f t="shared" si="6"/>
        <v>1165</v>
      </c>
      <c r="O11" s="20">
        <v>434</v>
      </c>
      <c r="P11" s="20">
        <v>731</v>
      </c>
      <c r="Q11" s="21">
        <f t="shared" si="7"/>
        <v>69.17173855517332</v>
      </c>
      <c r="R11" s="21">
        <f t="shared" si="8"/>
        <v>78.223783241344705</v>
      </c>
      <c r="S11" s="21">
        <f t="shared" si="9"/>
        <v>59.070548712206048</v>
      </c>
      <c r="T11" s="21">
        <f t="shared" si="10"/>
        <v>1.3389441469013008</v>
      </c>
      <c r="U11" s="21">
        <f t="shared" si="11"/>
        <v>1.0904425914047466</v>
      </c>
      <c r="V11" s="21">
        <f t="shared" si="12"/>
        <v>1.7061611374407581</v>
      </c>
    </row>
    <row r="12" spans="1:22" ht="19.149999999999999" hidden="1" customHeight="1">
      <c r="A12" s="19" t="s">
        <v>28</v>
      </c>
      <c r="B12" s="20">
        <f t="shared" si="0"/>
        <v>3778</v>
      </c>
      <c r="C12" s="20">
        <v>2003</v>
      </c>
      <c r="D12" s="20">
        <v>1775</v>
      </c>
      <c r="E12" s="20">
        <f t="shared" si="1"/>
        <v>2638</v>
      </c>
      <c r="F12" s="20">
        <f t="shared" si="2"/>
        <v>1535</v>
      </c>
      <c r="G12" s="20">
        <f t="shared" si="3"/>
        <v>1103</v>
      </c>
      <c r="H12" s="20">
        <f t="shared" si="4"/>
        <v>2613</v>
      </c>
      <c r="I12" s="20">
        <v>1522</v>
      </c>
      <c r="J12" s="20">
        <v>1091</v>
      </c>
      <c r="K12" s="20">
        <f t="shared" si="5"/>
        <v>25</v>
      </c>
      <c r="L12" s="20">
        <v>13</v>
      </c>
      <c r="M12" s="20">
        <v>12</v>
      </c>
      <c r="N12" s="20">
        <f t="shared" si="6"/>
        <v>1140</v>
      </c>
      <c r="O12" s="20">
        <v>468</v>
      </c>
      <c r="P12" s="20">
        <v>672</v>
      </c>
      <c r="Q12" s="21">
        <f t="shared" si="7"/>
        <v>69.825304393859184</v>
      </c>
      <c r="R12" s="21">
        <f t="shared" si="8"/>
        <v>76.635047428856723</v>
      </c>
      <c r="S12" s="21">
        <f t="shared" si="9"/>
        <v>62.140845070422536</v>
      </c>
      <c r="T12" s="21">
        <f t="shared" si="10"/>
        <v>0.94768764215314627</v>
      </c>
      <c r="U12" s="21">
        <f t="shared" si="11"/>
        <v>0.84690553745928343</v>
      </c>
      <c r="V12" s="21">
        <f t="shared" si="12"/>
        <v>1.0879419764279239</v>
      </c>
    </row>
    <row r="13" spans="1:22" ht="19.149999999999999" hidden="1" customHeight="1">
      <c r="A13" s="19" t="s">
        <v>32</v>
      </c>
      <c r="B13" s="20">
        <f t="shared" si="0"/>
        <v>3826</v>
      </c>
      <c r="C13" s="20">
        <v>2058</v>
      </c>
      <c r="D13" s="20">
        <v>1768</v>
      </c>
      <c r="E13" s="20">
        <f t="shared" si="1"/>
        <v>2726</v>
      </c>
      <c r="F13" s="20">
        <f t="shared" si="2"/>
        <v>1593</v>
      </c>
      <c r="G13" s="20">
        <f t="shared" si="3"/>
        <v>1133</v>
      </c>
      <c r="H13" s="20">
        <f t="shared" si="4"/>
        <v>2706</v>
      </c>
      <c r="I13" s="20">
        <v>1584</v>
      </c>
      <c r="J13" s="20">
        <v>1122</v>
      </c>
      <c r="K13" s="20">
        <f t="shared" si="5"/>
        <v>20</v>
      </c>
      <c r="L13" s="20">
        <v>9</v>
      </c>
      <c r="M13" s="20">
        <v>11</v>
      </c>
      <c r="N13" s="20">
        <f t="shared" si="6"/>
        <v>1100</v>
      </c>
      <c r="O13" s="20">
        <v>465</v>
      </c>
      <c r="P13" s="20">
        <v>635</v>
      </c>
      <c r="Q13" s="21">
        <f t="shared" si="7"/>
        <v>71.249346576058542</v>
      </c>
      <c r="R13" s="21">
        <f t="shared" si="8"/>
        <v>77.40524781341108</v>
      </c>
      <c r="S13" s="21">
        <f t="shared" si="9"/>
        <v>64.08371040723982</v>
      </c>
      <c r="T13" s="21">
        <f t="shared" si="10"/>
        <v>0.73367571533382248</v>
      </c>
      <c r="U13" s="21">
        <f t="shared" si="11"/>
        <v>0.56497175141242939</v>
      </c>
      <c r="V13" s="21">
        <f t="shared" si="12"/>
        <v>0.97087378640776689</v>
      </c>
    </row>
    <row r="14" spans="1:22" ht="19.149999999999999" hidden="1" customHeight="1">
      <c r="A14" s="19" t="s">
        <v>33</v>
      </c>
      <c r="B14" s="20">
        <f t="shared" si="0"/>
        <v>3953</v>
      </c>
      <c r="C14" s="20">
        <v>2132</v>
      </c>
      <c r="D14" s="20">
        <v>1821</v>
      </c>
      <c r="E14" s="20">
        <f t="shared" si="1"/>
        <v>2901</v>
      </c>
      <c r="F14" s="20">
        <f t="shared" si="2"/>
        <v>1685</v>
      </c>
      <c r="G14" s="20">
        <f t="shared" si="3"/>
        <v>1216</v>
      </c>
      <c r="H14" s="20">
        <f t="shared" si="4"/>
        <v>2884</v>
      </c>
      <c r="I14" s="20">
        <v>1675</v>
      </c>
      <c r="J14" s="20">
        <v>1209</v>
      </c>
      <c r="K14" s="20">
        <f t="shared" si="5"/>
        <v>17</v>
      </c>
      <c r="L14" s="20">
        <v>10</v>
      </c>
      <c r="M14" s="20">
        <v>7</v>
      </c>
      <c r="N14" s="20">
        <f t="shared" si="6"/>
        <v>1052</v>
      </c>
      <c r="O14" s="20">
        <v>447</v>
      </c>
      <c r="P14" s="20">
        <v>605</v>
      </c>
      <c r="Q14" s="21">
        <f t="shared" si="7"/>
        <v>73.387300784214517</v>
      </c>
      <c r="R14" s="21">
        <f t="shared" si="8"/>
        <v>79.033771106941842</v>
      </c>
      <c r="S14" s="21">
        <f t="shared" si="9"/>
        <v>66.776496430532674</v>
      </c>
      <c r="T14" s="21">
        <f t="shared" si="10"/>
        <v>0.58600482592209591</v>
      </c>
      <c r="U14" s="21">
        <f t="shared" si="11"/>
        <v>0.59347181008902083</v>
      </c>
      <c r="V14" s="21">
        <f t="shared" si="12"/>
        <v>0.57565789473684204</v>
      </c>
    </row>
    <row r="15" spans="1:22" ht="19.149999999999999" hidden="1" customHeight="1">
      <c r="A15" s="19" t="s">
        <v>34</v>
      </c>
      <c r="B15" s="20">
        <f t="shared" si="0"/>
        <v>3933</v>
      </c>
      <c r="C15" s="20">
        <v>2129</v>
      </c>
      <c r="D15" s="20">
        <v>1804</v>
      </c>
      <c r="E15" s="20">
        <f t="shared" si="1"/>
        <v>2944</v>
      </c>
      <c r="F15" s="20">
        <f t="shared" si="2"/>
        <v>1718</v>
      </c>
      <c r="G15" s="20">
        <f t="shared" si="3"/>
        <v>1226</v>
      </c>
      <c r="H15" s="20">
        <f t="shared" si="4"/>
        <v>2923</v>
      </c>
      <c r="I15" s="20">
        <v>1706</v>
      </c>
      <c r="J15" s="20">
        <v>1217</v>
      </c>
      <c r="K15" s="20">
        <f t="shared" si="5"/>
        <v>21</v>
      </c>
      <c r="L15" s="20">
        <v>12</v>
      </c>
      <c r="M15" s="20">
        <v>9</v>
      </c>
      <c r="N15" s="20">
        <f t="shared" si="6"/>
        <v>989</v>
      </c>
      <c r="O15" s="20">
        <v>411</v>
      </c>
      <c r="P15" s="20">
        <v>578</v>
      </c>
      <c r="Q15" s="21">
        <f t="shared" si="7"/>
        <v>74.853801169590639</v>
      </c>
      <c r="R15" s="21">
        <f t="shared" si="8"/>
        <v>80.695162047909818</v>
      </c>
      <c r="S15" s="21">
        <f t="shared" si="9"/>
        <v>67.960088691796003</v>
      </c>
      <c r="T15" s="21">
        <f t="shared" si="10"/>
        <v>0.71331521739130432</v>
      </c>
      <c r="U15" s="21">
        <f t="shared" si="11"/>
        <v>0.69848661233993015</v>
      </c>
      <c r="V15" s="21">
        <f t="shared" si="12"/>
        <v>0.73409461663947795</v>
      </c>
    </row>
    <row r="16" spans="1:22" ht="19.149999999999999" customHeight="1">
      <c r="A16" s="19" t="s">
        <v>35</v>
      </c>
      <c r="B16" s="20">
        <f t="shared" si="0"/>
        <v>4007</v>
      </c>
      <c r="C16" s="20">
        <v>2142</v>
      </c>
      <c r="D16" s="20">
        <v>1865</v>
      </c>
      <c r="E16" s="20">
        <f t="shared" si="1"/>
        <v>2945</v>
      </c>
      <c r="F16" s="20">
        <f t="shared" si="2"/>
        <v>1712</v>
      </c>
      <c r="G16" s="20">
        <f t="shared" si="3"/>
        <v>1233</v>
      </c>
      <c r="H16" s="20">
        <f t="shared" si="4"/>
        <v>2928</v>
      </c>
      <c r="I16" s="20">
        <v>1704</v>
      </c>
      <c r="J16" s="20">
        <v>1224</v>
      </c>
      <c r="K16" s="20">
        <f t="shared" si="5"/>
        <v>17</v>
      </c>
      <c r="L16" s="20">
        <v>8</v>
      </c>
      <c r="M16" s="20">
        <v>9</v>
      </c>
      <c r="N16" s="20">
        <f t="shared" si="6"/>
        <v>1062</v>
      </c>
      <c r="O16" s="20">
        <v>430</v>
      </c>
      <c r="P16" s="20">
        <v>632</v>
      </c>
      <c r="Q16" s="21">
        <f t="shared" si="7"/>
        <v>73.496381332667823</v>
      </c>
      <c r="R16" s="21">
        <f t="shared" si="8"/>
        <v>79.92530345471522</v>
      </c>
      <c r="S16" s="21">
        <f t="shared" si="9"/>
        <v>66.112600536193028</v>
      </c>
      <c r="T16" s="21">
        <f t="shared" si="10"/>
        <v>0.57724957555178269</v>
      </c>
      <c r="U16" s="21">
        <f t="shared" si="11"/>
        <v>0.46728971962616817</v>
      </c>
      <c r="V16" s="21">
        <f t="shared" si="12"/>
        <v>0.72992700729927007</v>
      </c>
    </row>
    <row r="17" spans="1:22" ht="19.149999999999999" customHeight="1">
      <c r="A17" s="19" t="s">
        <v>36</v>
      </c>
      <c r="B17" s="20">
        <f t="shared" si="0"/>
        <v>3998</v>
      </c>
      <c r="C17" s="20">
        <v>2133</v>
      </c>
      <c r="D17" s="20">
        <v>1865</v>
      </c>
      <c r="E17" s="20">
        <f t="shared" si="1"/>
        <v>2890</v>
      </c>
      <c r="F17" s="20">
        <f t="shared" si="2"/>
        <v>1671</v>
      </c>
      <c r="G17" s="20">
        <f t="shared" si="3"/>
        <v>1219</v>
      </c>
      <c r="H17" s="20">
        <f t="shared" si="4"/>
        <v>2880</v>
      </c>
      <c r="I17" s="20">
        <v>1667</v>
      </c>
      <c r="J17" s="20">
        <v>1213</v>
      </c>
      <c r="K17" s="20">
        <f t="shared" si="5"/>
        <v>10</v>
      </c>
      <c r="L17" s="20">
        <v>4</v>
      </c>
      <c r="M17" s="20">
        <v>6</v>
      </c>
      <c r="N17" s="20">
        <f t="shared" si="6"/>
        <v>1108</v>
      </c>
      <c r="O17" s="20">
        <v>462</v>
      </c>
      <c r="P17" s="20">
        <v>646</v>
      </c>
      <c r="Q17" s="21">
        <f t="shared" si="7"/>
        <v>72.286143071535776</v>
      </c>
      <c r="R17" s="21">
        <f t="shared" si="8"/>
        <v>78.340365682137829</v>
      </c>
      <c r="S17" s="21">
        <f t="shared" si="9"/>
        <v>65.361930294906173</v>
      </c>
      <c r="T17" s="21">
        <f t="shared" si="10"/>
        <v>0.34602076124567477</v>
      </c>
      <c r="U17" s="21">
        <f t="shared" si="11"/>
        <v>0.23937761819269898</v>
      </c>
      <c r="V17" s="21">
        <f t="shared" si="12"/>
        <v>0.49220672682526662</v>
      </c>
    </row>
    <row r="18" spans="1:22" ht="19.149999999999999" customHeight="1">
      <c r="A18" s="19" t="s">
        <v>37</v>
      </c>
      <c r="B18" s="20">
        <f t="shared" si="0"/>
        <v>3927</v>
      </c>
      <c r="C18" s="20">
        <v>2086</v>
      </c>
      <c r="D18" s="20">
        <v>1841</v>
      </c>
      <c r="E18" s="20">
        <f t="shared" si="1"/>
        <v>2845</v>
      </c>
      <c r="F18" s="20">
        <f t="shared" si="2"/>
        <v>1641</v>
      </c>
      <c r="G18" s="20">
        <f t="shared" si="3"/>
        <v>1204</v>
      </c>
      <c r="H18" s="20">
        <f t="shared" si="4"/>
        <v>2840</v>
      </c>
      <c r="I18" s="20">
        <v>1638</v>
      </c>
      <c r="J18" s="20">
        <v>1202</v>
      </c>
      <c r="K18" s="20">
        <f t="shared" si="5"/>
        <v>5</v>
      </c>
      <c r="L18" s="20">
        <v>3</v>
      </c>
      <c r="M18" s="20">
        <v>2</v>
      </c>
      <c r="N18" s="20">
        <f t="shared" si="6"/>
        <v>1082</v>
      </c>
      <c r="O18" s="20">
        <v>445</v>
      </c>
      <c r="P18" s="20">
        <v>637</v>
      </c>
      <c r="Q18" s="21">
        <f t="shared" si="7"/>
        <v>72.447160682454808</v>
      </c>
      <c r="R18" s="21">
        <f t="shared" si="8"/>
        <v>78.667305848513905</v>
      </c>
      <c r="S18" s="21">
        <f t="shared" si="9"/>
        <v>65.399239543726239</v>
      </c>
      <c r="T18" s="21">
        <f t="shared" si="10"/>
        <v>0.17574692442882248</v>
      </c>
      <c r="U18" s="21">
        <f t="shared" si="11"/>
        <v>0.18281535648994515</v>
      </c>
      <c r="V18" s="21">
        <f t="shared" si="12"/>
        <v>0.16611295681063123</v>
      </c>
    </row>
    <row r="19" spans="1:22" ht="19.149999999999999" customHeight="1">
      <c r="A19" s="19" t="s">
        <v>97</v>
      </c>
      <c r="B19" s="20">
        <f t="shared" si="0"/>
        <v>3915</v>
      </c>
      <c r="C19" s="20">
        <v>2055</v>
      </c>
      <c r="D19" s="20">
        <v>1860</v>
      </c>
      <c r="E19" s="20">
        <f t="shared" si="1"/>
        <v>2816</v>
      </c>
      <c r="F19" s="20">
        <f t="shared" si="2"/>
        <v>1589</v>
      </c>
      <c r="G19" s="20">
        <f t="shared" si="3"/>
        <v>1227</v>
      </c>
      <c r="H19" s="20">
        <f t="shared" si="4"/>
        <v>2807</v>
      </c>
      <c r="I19" s="20">
        <v>1585</v>
      </c>
      <c r="J19" s="20">
        <v>1222</v>
      </c>
      <c r="K19" s="20">
        <f t="shared" si="5"/>
        <v>9</v>
      </c>
      <c r="L19" s="20">
        <v>4</v>
      </c>
      <c r="M19" s="20">
        <v>5</v>
      </c>
      <c r="N19" s="20">
        <f t="shared" si="6"/>
        <v>1099</v>
      </c>
      <c r="O19" s="20">
        <v>466</v>
      </c>
      <c r="P19" s="20">
        <v>633</v>
      </c>
      <c r="Q19" s="21">
        <f t="shared" si="7"/>
        <v>71.928480204342264</v>
      </c>
      <c r="R19" s="21">
        <f t="shared" si="8"/>
        <v>77.323600973236012</v>
      </c>
      <c r="S19" s="21">
        <f t="shared" si="9"/>
        <v>65.967741935483872</v>
      </c>
      <c r="T19" s="21">
        <f t="shared" si="10"/>
        <v>0.31960227272727276</v>
      </c>
      <c r="U19" s="21">
        <f t="shared" si="11"/>
        <v>0.25173064820641916</v>
      </c>
      <c r="V19" s="21">
        <f t="shared" si="12"/>
        <v>0.40749796251018744</v>
      </c>
    </row>
    <row r="20" spans="1:22" ht="19.149999999999999" customHeight="1">
      <c r="A20" s="19" t="s">
        <v>29</v>
      </c>
      <c r="B20" s="20">
        <f t="shared" si="0"/>
        <v>3854</v>
      </c>
      <c r="C20" s="20">
        <v>2011</v>
      </c>
      <c r="D20" s="20">
        <v>1843</v>
      </c>
      <c r="E20" s="20">
        <f t="shared" si="1"/>
        <v>2744</v>
      </c>
      <c r="F20" s="20">
        <f t="shared" si="2"/>
        <v>1546</v>
      </c>
      <c r="G20" s="20">
        <f t="shared" si="3"/>
        <v>1198</v>
      </c>
      <c r="H20" s="20">
        <f t="shared" si="4"/>
        <v>2736</v>
      </c>
      <c r="I20" s="20">
        <v>1540</v>
      </c>
      <c r="J20" s="20">
        <v>1196</v>
      </c>
      <c r="K20" s="20">
        <f t="shared" si="5"/>
        <v>8</v>
      </c>
      <c r="L20" s="20">
        <v>6</v>
      </c>
      <c r="M20" s="20">
        <v>2</v>
      </c>
      <c r="N20" s="20">
        <f t="shared" si="6"/>
        <v>1110</v>
      </c>
      <c r="O20" s="20">
        <v>465</v>
      </c>
      <c r="P20" s="20">
        <v>645</v>
      </c>
      <c r="Q20" s="21">
        <f t="shared" si="7"/>
        <v>71.1987545407369</v>
      </c>
      <c r="R20" s="21">
        <f t="shared" si="8"/>
        <v>76.87717553455991</v>
      </c>
      <c r="S20" s="21">
        <f t="shared" si="9"/>
        <v>65.00271296798698</v>
      </c>
      <c r="T20" s="21">
        <f t="shared" si="10"/>
        <v>0.29154518950437319</v>
      </c>
      <c r="U20" s="21">
        <f t="shared" si="11"/>
        <v>0.38809831824062097</v>
      </c>
      <c r="V20" s="21">
        <f t="shared" si="12"/>
        <v>0.1669449081803005</v>
      </c>
    </row>
    <row r="21" spans="1:22" ht="19.149999999999999" customHeight="1">
      <c r="A21" s="19" t="s">
        <v>30</v>
      </c>
      <c r="B21" s="20">
        <f t="shared" si="0"/>
        <v>3925</v>
      </c>
      <c r="C21" s="20">
        <v>2060</v>
      </c>
      <c r="D21" s="20">
        <v>1865</v>
      </c>
      <c r="E21" s="20">
        <f t="shared" si="1"/>
        <v>2779</v>
      </c>
      <c r="F21" s="20">
        <f t="shared" si="2"/>
        <v>1549</v>
      </c>
      <c r="G21" s="20">
        <f t="shared" si="3"/>
        <v>1230</v>
      </c>
      <c r="H21" s="20">
        <f t="shared" si="4"/>
        <v>2755</v>
      </c>
      <c r="I21" s="20">
        <v>1534</v>
      </c>
      <c r="J21" s="20">
        <v>1221</v>
      </c>
      <c r="K21" s="20">
        <f t="shared" si="5"/>
        <v>24</v>
      </c>
      <c r="L21" s="20">
        <v>15</v>
      </c>
      <c r="M21" s="20">
        <v>9</v>
      </c>
      <c r="N21" s="20">
        <f t="shared" si="6"/>
        <v>1146</v>
      </c>
      <c r="O21" s="20">
        <v>511</v>
      </c>
      <c r="P21" s="20">
        <v>635</v>
      </c>
      <c r="Q21" s="21">
        <f t="shared" si="7"/>
        <v>70.802547770700642</v>
      </c>
      <c r="R21" s="21">
        <f t="shared" si="8"/>
        <v>75.194174757281544</v>
      </c>
      <c r="S21" s="21">
        <f t="shared" si="9"/>
        <v>65.951742627345851</v>
      </c>
      <c r="T21" s="21">
        <f t="shared" si="10"/>
        <v>0.86362000719683341</v>
      </c>
      <c r="U21" s="21">
        <f t="shared" si="11"/>
        <v>0.96836668818592631</v>
      </c>
      <c r="V21" s="21">
        <f t="shared" si="12"/>
        <v>0.73170731707317083</v>
      </c>
    </row>
    <row r="22" spans="1:22" ht="19.149999999999999" customHeight="1">
      <c r="A22" s="19" t="s">
        <v>81</v>
      </c>
      <c r="B22" s="20">
        <f>SUM(C22:D22)</f>
        <v>4057</v>
      </c>
      <c r="C22" s="20">
        <v>2094</v>
      </c>
      <c r="D22" s="20">
        <v>1963</v>
      </c>
      <c r="E22" s="20">
        <f t="shared" si="1"/>
        <v>2821</v>
      </c>
      <c r="F22" s="20">
        <v>1548</v>
      </c>
      <c r="G22" s="20">
        <v>1273</v>
      </c>
      <c r="H22" s="20">
        <f t="shared" si="4"/>
        <v>2801</v>
      </c>
      <c r="I22" s="20">
        <v>1536</v>
      </c>
      <c r="J22" s="20">
        <v>1265</v>
      </c>
      <c r="K22" s="20">
        <f t="shared" si="5"/>
        <v>20</v>
      </c>
      <c r="L22" s="20">
        <v>12</v>
      </c>
      <c r="M22" s="20">
        <v>8</v>
      </c>
      <c r="N22" s="20">
        <f t="shared" si="6"/>
        <v>1236</v>
      </c>
      <c r="O22" s="20">
        <v>546</v>
      </c>
      <c r="P22" s="20">
        <v>690</v>
      </c>
      <c r="Q22" s="21">
        <f t="shared" ref="Q22:S24" si="13">E22/B22*100</f>
        <v>69.53413852600444</v>
      </c>
      <c r="R22" s="21">
        <f t="shared" si="13"/>
        <v>73.92550143266476</v>
      </c>
      <c r="S22" s="21">
        <f t="shared" si="13"/>
        <v>64.849719816607234</v>
      </c>
      <c r="T22" s="21">
        <f>K22/E22*100</f>
        <v>0.70896845090393479</v>
      </c>
      <c r="U22" s="21">
        <f>L22/F22*100</f>
        <v>0.77519379844961245</v>
      </c>
      <c r="V22" s="21">
        <f>M22/G22*100</f>
        <v>0.6284367635506678</v>
      </c>
    </row>
    <row r="23" spans="1:22" ht="19.149999999999999" customHeight="1">
      <c r="A23" s="19" t="s">
        <v>80</v>
      </c>
      <c r="B23" s="20">
        <f t="shared" si="0"/>
        <v>4343</v>
      </c>
      <c r="C23" s="20">
        <v>2287</v>
      </c>
      <c r="D23" s="20">
        <v>2056</v>
      </c>
      <c r="E23" s="20">
        <f t="shared" si="1"/>
        <v>3092</v>
      </c>
      <c r="F23" s="20">
        <v>1743</v>
      </c>
      <c r="G23" s="20">
        <v>1349</v>
      </c>
      <c r="H23" s="20">
        <f t="shared" si="4"/>
        <v>3069</v>
      </c>
      <c r="I23" s="20">
        <v>1730</v>
      </c>
      <c r="J23" s="20">
        <v>1339</v>
      </c>
      <c r="K23" s="20">
        <f t="shared" si="5"/>
        <v>23</v>
      </c>
      <c r="L23" s="20">
        <v>13</v>
      </c>
      <c r="M23" s="20">
        <v>10</v>
      </c>
      <c r="N23" s="20">
        <f t="shared" si="6"/>
        <v>1251</v>
      </c>
      <c r="O23" s="20">
        <v>544</v>
      </c>
      <c r="P23" s="20">
        <v>707</v>
      </c>
      <c r="Q23" s="21">
        <f t="shared" si="13"/>
        <v>71.195026479392126</v>
      </c>
      <c r="R23" s="21">
        <f t="shared" si="13"/>
        <v>76.213379973764759</v>
      </c>
      <c r="S23" s="21">
        <f t="shared" si="13"/>
        <v>65.612840466926073</v>
      </c>
      <c r="T23" s="21">
        <f>K23/E23*100</f>
        <v>0.7438551099611902</v>
      </c>
      <c r="U23" s="21">
        <v>0.74584050487664943</v>
      </c>
      <c r="V23" s="21">
        <v>0.7412898443291327</v>
      </c>
    </row>
    <row r="24" spans="1:22" ht="19.149999999999999" customHeight="1">
      <c r="A24" s="19" t="s">
        <v>82</v>
      </c>
      <c r="B24" s="20">
        <f t="shared" si="0"/>
        <v>4328</v>
      </c>
      <c r="C24" s="20">
        <v>2294</v>
      </c>
      <c r="D24" s="20">
        <v>2034</v>
      </c>
      <c r="E24" s="20">
        <f t="shared" si="1"/>
        <v>3073</v>
      </c>
      <c r="F24" s="20">
        <v>1725</v>
      </c>
      <c r="G24" s="20">
        <v>1348</v>
      </c>
      <c r="H24" s="20">
        <f t="shared" si="4"/>
        <v>3070</v>
      </c>
      <c r="I24" s="20">
        <v>1723</v>
      </c>
      <c r="J24" s="20">
        <v>1347</v>
      </c>
      <c r="K24" s="20">
        <f t="shared" si="5"/>
        <v>3</v>
      </c>
      <c r="L24" s="20">
        <v>2</v>
      </c>
      <c r="M24" s="20">
        <v>1</v>
      </c>
      <c r="N24" s="20">
        <f t="shared" si="6"/>
        <v>1255</v>
      </c>
      <c r="O24" s="20">
        <v>569</v>
      </c>
      <c r="P24" s="20">
        <v>686</v>
      </c>
      <c r="Q24" s="21">
        <f t="shared" si="13"/>
        <v>71.002772643253238</v>
      </c>
      <c r="R24" s="21">
        <f t="shared" si="13"/>
        <v>75.196163905841331</v>
      </c>
      <c r="S24" s="21">
        <f t="shared" si="13"/>
        <v>66.273352999016709</v>
      </c>
      <c r="T24" s="21">
        <f>K24/E24*100</f>
        <v>9.7624471200780993E-2</v>
      </c>
      <c r="U24" s="21">
        <v>0.11594202898550725</v>
      </c>
      <c r="V24" s="21">
        <v>7.4183976261127604E-2</v>
      </c>
    </row>
    <row r="25" spans="1:22" ht="19.149999999999999" customHeight="1">
      <c r="A25" s="19" t="s">
        <v>84</v>
      </c>
      <c r="B25" s="20">
        <f t="shared" si="0"/>
        <v>5250</v>
      </c>
      <c r="C25" s="20">
        <f>SUM(C26:C29)</f>
        <v>3188</v>
      </c>
      <c r="D25" s="20">
        <f>SUM(D26:D29)</f>
        <v>2062</v>
      </c>
      <c r="E25" s="20">
        <f t="shared" si="1"/>
        <v>3096</v>
      </c>
      <c r="F25" s="20">
        <f>SUM(F26:F29)</f>
        <v>1726</v>
      </c>
      <c r="G25" s="20">
        <f>SUM(G26:G29)</f>
        <v>1370</v>
      </c>
      <c r="H25" s="20">
        <f>SUM(I25:J25)</f>
        <v>3092</v>
      </c>
      <c r="I25" s="20">
        <f>SUM(I26:I29)</f>
        <v>1725</v>
      </c>
      <c r="J25" s="20">
        <f>SUM(J26:J29)</f>
        <v>1367</v>
      </c>
      <c r="K25" s="20">
        <f>SUM(L25:M25)</f>
        <v>4</v>
      </c>
      <c r="L25" s="20">
        <f>SUM(L26:L29)</f>
        <v>1</v>
      </c>
      <c r="M25" s="20">
        <f>SUM(M26:M29)</f>
        <v>3</v>
      </c>
      <c r="N25" s="20">
        <f t="shared" si="6"/>
        <v>1276</v>
      </c>
      <c r="O25" s="20">
        <f>SUM(O26:O29)</f>
        <v>584</v>
      </c>
      <c r="P25" s="20">
        <f>SUM(P26:P29)</f>
        <v>692</v>
      </c>
      <c r="Q25" s="21">
        <f>E25/B25*100</f>
        <v>58.971428571428575</v>
      </c>
      <c r="R25" s="21">
        <f t="shared" si="8"/>
        <v>54.140526976160594</v>
      </c>
      <c r="S25" s="21">
        <f t="shared" si="9"/>
        <v>66.440349175557714</v>
      </c>
      <c r="T25" s="21">
        <f t="shared" si="10"/>
        <v>0.12919896640826875</v>
      </c>
      <c r="U25" s="21">
        <f t="shared" si="11"/>
        <v>5.7937427578215524E-2</v>
      </c>
      <c r="V25" s="21">
        <f t="shared" si="12"/>
        <v>0.21897810218978103</v>
      </c>
    </row>
    <row r="26" spans="1:22" ht="19.149999999999999" customHeight="1">
      <c r="A26" s="19" t="s">
        <v>38</v>
      </c>
      <c r="B26" s="20">
        <f t="shared" si="0"/>
        <v>3637</v>
      </c>
      <c r="C26" s="20">
        <v>2310</v>
      </c>
      <c r="D26" s="20">
        <v>1327</v>
      </c>
      <c r="E26" s="20">
        <f t="shared" si="1"/>
        <v>1957</v>
      </c>
      <c r="F26" s="20">
        <f t="shared" ref="F26:G29" si="14">I26+L26</f>
        <v>1081</v>
      </c>
      <c r="G26" s="20">
        <f t="shared" si="14"/>
        <v>876</v>
      </c>
      <c r="H26" s="20">
        <f>I26+J26</f>
        <v>1954</v>
      </c>
      <c r="I26" s="20">
        <v>1080</v>
      </c>
      <c r="J26" s="20">
        <v>874</v>
      </c>
      <c r="K26" s="20">
        <v>3</v>
      </c>
      <c r="L26" s="20">
        <v>1</v>
      </c>
      <c r="M26" s="23">
        <v>2</v>
      </c>
      <c r="N26" s="20">
        <f>O26+P26</f>
        <v>802</v>
      </c>
      <c r="O26" s="20">
        <v>351</v>
      </c>
      <c r="P26" s="20">
        <v>451</v>
      </c>
      <c r="Q26" s="21">
        <f t="shared" ref="Q26:S29" si="15">E26/B26*100</f>
        <v>53.808083585372557</v>
      </c>
      <c r="R26" s="21">
        <f t="shared" si="15"/>
        <v>46.796536796536799</v>
      </c>
      <c r="S26" s="21">
        <f t="shared" si="15"/>
        <v>66.013564431047485</v>
      </c>
      <c r="T26" s="21">
        <f t="shared" ref="T26:V29" si="16">K26/E26*100</f>
        <v>0.15329586101175269</v>
      </c>
      <c r="U26" s="21">
        <f t="shared" si="16"/>
        <v>9.2506938020351537E-2</v>
      </c>
      <c r="V26" s="21">
        <f t="shared" si="16"/>
        <v>0.22831050228310501</v>
      </c>
    </row>
    <row r="27" spans="1:22" ht="19.149999999999999" customHeight="1">
      <c r="A27" s="19" t="s">
        <v>39</v>
      </c>
      <c r="B27" s="20">
        <f t="shared" si="0"/>
        <v>868</v>
      </c>
      <c r="C27" s="20">
        <v>462</v>
      </c>
      <c r="D27" s="20">
        <v>406</v>
      </c>
      <c r="E27" s="20">
        <f t="shared" si="1"/>
        <v>545</v>
      </c>
      <c r="F27" s="20">
        <f t="shared" si="14"/>
        <v>307</v>
      </c>
      <c r="G27" s="20">
        <f t="shared" si="14"/>
        <v>238</v>
      </c>
      <c r="H27" s="20">
        <f>I27+J27</f>
        <v>545</v>
      </c>
      <c r="I27" s="20">
        <v>307</v>
      </c>
      <c r="J27" s="20">
        <v>238</v>
      </c>
      <c r="K27" s="23">
        <f>L27+M27</f>
        <v>0</v>
      </c>
      <c r="L27" s="23">
        <v>0</v>
      </c>
      <c r="M27" s="23">
        <v>0</v>
      </c>
      <c r="N27" s="20">
        <f>O27+P27</f>
        <v>323</v>
      </c>
      <c r="O27" s="20">
        <v>155</v>
      </c>
      <c r="P27" s="20">
        <v>168</v>
      </c>
      <c r="Q27" s="21">
        <f t="shared" si="15"/>
        <v>62.78801843317973</v>
      </c>
      <c r="R27" s="21">
        <f t="shared" si="15"/>
        <v>66.450216450216445</v>
      </c>
      <c r="S27" s="21">
        <f t="shared" si="15"/>
        <v>58.620689655172406</v>
      </c>
      <c r="T27" s="23">
        <f t="shared" si="16"/>
        <v>0</v>
      </c>
      <c r="U27" s="23">
        <f t="shared" si="16"/>
        <v>0</v>
      </c>
      <c r="V27" s="23">
        <f t="shared" si="16"/>
        <v>0</v>
      </c>
    </row>
    <row r="28" spans="1:22" ht="19.149999999999999" customHeight="1">
      <c r="A28" s="19" t="s">
        <v>40</v>
      </c>
      <c r="B28" s="20">
        <f t="shared" si="0"/>
        <v>321</v>
      </c>
      <c r="C28" s="20">
        <v>176</v>
      </c>
      <c r="D28" s="20">
        <v>145</v>
      </c>
      <c r="E28" s="20">
        <f t="shared" si="1"/>
        <v>229</v>
      </c>
      <c r="F28" s="20">
        <f t="shared" si="14"/>
        <v>128</v>
      </c>
      <c r="G28" s="20">
        <f t="shared" si="14"/>
        <v>101</v>
      </c>
      <c r="H28" s="20">
        <f>I28+J28</f>
        <v>228</v>
      </c>
      <c r="I28" s="20">
        <v>128</v>
      </c>
      <c r="J28" s="20">
        <v>100</v>
      </c>
      <c r="K28" s="20">
        <f>L28+M28</f>
        <v>1</v>
      </c>
      <c r="L28" s="23">
        <v>0</v>
      </c>
      <c r="M28" s="20">
        <v>1</v>
      </c>
      <c r="N28" s="20">
        <f>O28+P28</f>
        <v>92</v>
      </c>
      <c r="O28" s="20">
        <v>48</v>
      </c>
      <c r="P28" s="20">
        <v>44</v>
      </c>
      <c r="Q28" s="21">
        <f t="shared" si="15"/>
        <v>71.339563862928344</v>
      </c>
      <c r="R28" s="21">
        <f t="shared" si="15"/>
        <v>72.727272727272734</v>
      </c>
      <c r="S28" s="21">
        <f t="shared" si="15"/>
        <v>69.655172413793096</v>
      </c>
      <c r="T28" s="21">
        <f t="shared" si="16"/>
        <v>0.43668122270742354</v>
      </c>
      <c r="U28" s="21">
        <f t="shared" si="16"/>
        <v>0</v>
      </c>
      <c r="V28" s="21">
        <f t="shared" si="16"/>
        <v>0.99009900990099009</v>
      </c>
    </row>
    <row r="29" spans="1:22" ht="19.149999999999999" customHeight="1" thickBot="1">
      <c r="A29" s="24" t="s">
        <v>41</v>
      </c>
      <c r="B29" s="25">
        <f t="shared" si="0"/>
        <v>424</v>
      </c>
      <c r="C29" s="25">
        <v>240</v>
      </c>
      <c r="D29" s="25">
        <v>184</v>
      </c>
      <c r="E29" s="25">
        <f t="shared" si="1"/>
        <v>365</v>
      </c>
      <c r="F29" s="25">
        <f t="shared" si="14"/>
        <v>210</v>
      </c>
      <c r="G29" s="25">
        <f t="shared" si="14"/>
        <v>155</v>
      </c>
      <c r="H29" s="25">
        <f>I29+J29</f>
        <v>365</v>
      </c>
      <c r="I29" s="25">
        <v>210</v>
      </c>
      <c r="J29" s="25">
        <v>155</v>
      </c>
      <c r="K29" s="26">
        <v>0</v>
      </c>
      <c r="L29" s="26">
        <v>0</v>
      </c>
      <c r="M29" s="26">
        <v>0</v>
      </c>
      <c r="N29" s="25">
        <f>O29+P29</f>
        <v>59</v>
      </c>
      <c r="O29" s="25">
        <v>30</v>
      </c>
      <c r="P29" s="25">
        <v>29</v>
      </c>
      <c r="Q29" s="27">
        <f t="shared" si="15"/>
        <v>86.084905660377359</v>
      </c>
      <c r="R29" s="27">
        <f t="shared" si="15"/>
        <v>87.5</v>
      </c>
      <c r="S29" s="27">
        <f t="shared" si="15"/>
        <v>84.239130434782609</v>
      </c>
      <c r="T29" s="26">
        <f t="shared" si="16"/>
        <v>0</v>
      </c>
      <c r="U29" s="26">
        <f t="shared" si="16"/>
        <v>0</v>
      </c>
      <c r="V29" s="26">
        <f t="shared" si="16"/>
        <v>0</v>
      </c>
    </row>
    <row r="30" spans="1:22" s="28" customFormat="1" ht="23.1" customHeight="1">
      <c r="A30" s="28" t="s">
        <v>31</v>
      </c>
    </row>
    <row r="31" spans="1:22" s="28" customFormat="1" ht="19.149999999999999" customHeight="1">
      <c r="A31" s="29"/>
    </row>
    <row r="32" spans="1:22" ht="19.149999999999999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ht="19.149999999999999" customHeight="1"/>
    <row r="34" ht="19.149999999999999" customHeight="1"/>
  </sheetData>
  <mergeCells count="12">
    <mergeCell ref="T3:V4"/>
    <mergeCell ref="N3:P4"/>
    <mergeCell ref="K4:M4"/>
    <mergeCell ref="A1:V1"/>
    <mergeCell ref="A3:A5"/>
    <mergeCell ref="B3:D4"/>
    <mergeCell ref="I2:J2"/>
    <mergeCell ref="E4:G4"/>
    <mergeCell ref="H4:J4"/>
    <mergeCell ref="T2:V2"/>
    <mergeCell ref="Q3:S4"/>
    <mergeCell ref="E3:M3"/>
  </mergeCells>
  <phoneticPr fontId="2" type="noConversion"/>
  <pageMargins left="0.78740157480314965" right="0.78740157480314965" top="0.59055118110236227" bottom="0.59055118110236227" header="0.27559055118110237" footer="0.27559055118110237"/>
  <pageSetup paperSize="9" firstPageNumber="402" orientation="portrait" useFirstPageNumber="1" r:id="rId1"/>
  <headerFooter alignWithMargins="0">
    <oddFooter>&amp;C&amp;"新細明體,標準"&amp;12-&amp;P--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"/>
  <sheetViews>
    <sheetView zoomScale="90" zoomScaleNormal="90" workbookViewId="0">
      <pane xSplit="1" ySplit="3" topLeftCell="B4" activePane="bottomRight" state="frozen"/>
      <selection activeCell="R5" sqref="R5"/>
      <selection pane="topRight" activeCell="R5" sqref="R5"/>
      <selection pane="bottomLeft" activeCell="R5" sqref="R5"/>
      <selection pane="bottomRight" sqref="A1:H1"/>
    </sheetView>
  </sheetViews>
  <sheetFormatPr defaultColWidth="9" defaultRowHeight="14.25"/>
  <cols>
    <col min="1" max="1" width="38.625" style="54" customWidth="1"/>
    <col min="2" max="3" width="14.625" style="55" hidden="1" customWidth="1"/>
    <col min="4" max="8" width="14.625" style="55" customWidth="1"/>
    <col min="9" max="10" width="10.5" style="55" bestFit="1" customWidth="1"/>
    <col min="11" max="16384" width="9" style="55"/>
  </cols>
  <sheetData>
    <row r="1" spans="1:8" s="32" customFormat="1" ht="25.15" customHeight="1">
      <c r="A1" s="183" t="str">
        <f ca="1">MID(CELL("filename",$A$1),FIND("]",CELL("filename",$A$1))+1,LEN(CELL("filename",$A$1))-FIND("]",CELL("filename",$A$1)))</f>
        <v>連江縣馬祖地區家庭收支調查主要結果表</v>
      </c>
      <c r="B1" s="183"/>
      <c r="C1" s="183"/>
      <c r="D1" s="183"/>
      <c r="E1" s="183"/>
      <c r="F1" s="183"/>
      <c r="G1" s="183"/>
      <c r="H1" s="183"/>
    </row>
    <row r="2" spans="1:8" s="34" customFormat="1" ht="19.149999999999999" customHeight="1">
      <c r="A2" s="33"/>
      <c r="G2" s="35"/>
      <c r="H2" s="35" t="s">
        <v>42</v>
      </c>
    </row>
    <row r="3" spans="1:8" s="38" customFormat="1" ht="19.149999999999999" customHeight="1" thickBot="1">
      <c r="A3" s="36"/>
      <c r="B3" s="37" t="s">
        <v>57</v>
      </c>
      <c r="C3" s="37" t="s">
        <v>56</v>
      </c>
      <c r="D3" s="37" t="s">
        <v>55</v>
      </c>
      <c r="E3" s="37" t="s">
        <v>58</v>
      </c>
      <c r="F3" s="37" t="s">
        <v>79</v>
      </c>
      <c r="G3" s="37" t="s">
        <v>83</v>
      </c>
      <c r="H3" s="37" t="s">
        <v>102</v>
      </c>
    </row>
    <row r="4" spans="1:8" s="12" customFormat="1" ht="19.149999999999999" customHeight="1">
      <c r="A4" s="39" t="s">
        <v>43</v>
      </c>
      <c r="B4" s="40">
        <v>2378</v>
      </c>
      <c r="C4" s="40">
        <v>2456</v>
      </c>
      <c r="D4" s="40">
        <v>2498</v>
      </c>
      <c r="E4" s="40">
        <v>2637</v>
      </c>
      <c r="F4" s="41">
        <v>2768</v>
      </c>
      <c r="G4" s="41">
        <v>2986</v>
      </c>
      <c r="H4" s="41">
        <v>3135</v>
      </c>
    </row>
    <row r="5" spans="1:8" s="12" customFormat="1" ht="19.149999999999999" customHeight="1">
      <c r="A5" s="39" t="s">
        <v>44</v>
      </c>
      <c r="B5" s="42">
        <v>3.06</v>
      </c>
      <c r="C5" s="42">
        <v>2.84</v>
      </c>
      <c r="D5" s="42">
        <v>2.81</v>
      </c>
      <c r="E5" s="42">
        <v>2.84</v>
      </c>
      <c r="F5" s="43">
        <v>2.58</v>
      </c>
      <c r="G5" s="43">
        <v>2.87</v>
      </c>
      <c r="H5" s="43">
        <v>2.37</v>
      </c>
    </row>
    <row r="6" spans="1:8" s="12" customFormat="1" ht="19.149999999999999" customHeight="1">
      <c r="A6" s="39" t="s">
        <v>45</v>
      </c>
      <c r="B6" s="42">
        <v>2.2599999999999998</v>
      </c>
      <c r="C6" s="42">
        <v>2.1</v>
      </c>
      <c r="D6" s="42">
        <v>2.16</v>
      </c>
      <c r="E6" s="42">
        <v>2.12</v>
      </c>
      <c r="F6" s="44">
        <v>2</v>
      </c>
      <c r="G6" s="44">
        <v>2.16</v>
      </c>
      <c r="H6" s="43">
        <v>1.88</v>
      </c>
    </row>
    <row r="7" spans="1:8" s="12" customFormat="1" ht="19.149999999999999" customHeight="1">
      <c r="A7" s="39" t="s">
        <v>46</v>
      </c>
      <c r="B7" s="42">
        <v>1.61</v>
      </c>
      <c r="C7" s="42">
        <v>1.55</v>
      </c>
      <c r="D7" s="42">
        <v>1.5</v>
      </c>
      <c r="E7" s="42">
        <v>1.53</v>
      </c>
      <c r="F7" s="44">
        <v>1.37</v>
      </c>
      <c r="G7" s="44">
        <v>1.56</v>
      </c>
      <c r="H7" s="43">
        <v>1.33</v>
      </c>
    </row>
    <row r="8" spans="1:8" s="12" customFormat="1" ht="19.149999999999999" customHeight="1">
      <c r="A8" s="39" t="s">
        <v>47</v>
      </c>
      <c r="B8" s="42">
        <v>1.76</v>
      </c>
      <c r="C8" s="42">
        <v>1.67</v>
      </c>
      <c r="D8" s="42">
        <v>1.62</v>
      </c>
      <c r="E8" s="42">
        <v>1.6</v>
      </c>
      <c r="F8" s="44">
        <v>1.56</v>
      </c>
      <c r="G8" s="44">
        <v>1.74</v>
      </c>
      <c r="H8" s="43">
        <v>1.55</v>
      </c>
    </row>
    <row r="9" spans="1:8" s="12" customFormat="1" ht="19.149999999999999" customHeight="1">
      <c r="A9" s="39" t="s">
        <v>48</v>
      </c>
      <c r="B9" s="40">
        <v>1272269</v>
      </c>
      <c r="C9" s="40">
        <v>1172472</v>
      </c>
      <c r="D9" s="40">
        <v>1220375</v>
      </c>
      <c r="E9" s="40">
        <v>1157383</v>
      </c>
      <c r="F9" s="41">
        <v>1139905</v>
      </c>
      <c r="G9" s="41">
        <v>1228320</v>
      </c>
      <c r="H9" s="41">
        <v>1219559</v>
      </c>
    </row>
    <row r="10" spans="1:8" s="12" customFormat="1" ht="19.149999999999999" customHeight="1">
      <c r="A10" s="45" t="s">
        <v>59</v>
      </c>
      <c r="B10" s="46">
        <v>885319</v>
      </c>
      <c r="C10" s="46">
        <v>801588</v>
      </c>
      <c r="D10" s="46">
        <v>847232</v>
      </c>
      <c r="E10" s="46">
        <v>803042</v>
      </c>
      <c r="F10" s="47">
        <v>712942</v>
      </c>
      <c r="G10" s="47">
        <v>808145</v>
      </c>
      <c r="H10" s="47">
        <v>817522</v>
      </c>
    </row>
    <row r="11" spans="1:8" s="12" customFormat="1" ht="19.149999999999999" customHeight="1">
      <c r="A11" s="45" t="s">
        <v>60</v>
      </c>
      <c r="B11" s="46">
        <v>158543</v>
      </c>
      <c r="C11" s="46">
        <v>135943</v>
      </c>
      <c r="D11" s="46">
        <v>150508</v>
      </c>
      <c r="E11" s="46">
        <v>155618</v>
      </c>
      <c r="F11" s="47">
        <v>143854</v>
      </c>
      <c r="G11" s="47">
        <v>148983</v>
      </c>
      <c r="H11" s="47">
        <v>132432</v>
      </c>
    </row>
    <row r="12" spans="1:8" s="12" customFormat="1" ht="19.149999999999999" customHeight="1">
      <c r="A12" s="45" t="s">
        <v>61</v>
      </c>
      <c r="B12" s="46">
        <v>29945</v>
      </c>
      <c r="C12" s="46">
        <v>29453</v>
      </c>
      <c r="D12" s="46">
        <v>24894</v>
      </c>
      <c r="E12" s="46">
        <v>19399</v>
      </c>
      <c r="F12" s="47">
        <v>19332</v>
      </c>
      <c r="G12" s="47">
        <v>17088</v>
      </c>
      <c r="H12" s="47">
        <v>21855</v>
      </c>
    </row>
    <row r="13" spans="1:8" s="12" customFormat="1" ht="19.149999999999999" customHeight="1">
      <c r="A13" s="45" t="s">
        <v>62</v>
      </c>
      <c r="B13" s="46">
        <v>63217</v>
      </c>
      <c r="C13" s="46">
        <v>66008</v>
      </c>
      <c r="D13" s="46">
        <v>61952</v>
      </c>
      <c r="E13" s="46">
        <v>58804</v>
      </c>
      <c r="F13" s="47">
        <v>55791</v>
      </c>
      <c r="G13" s="47">
        <v>83315</v>
      </c>
      <c r="H13" s="47">
        <v>76639</v>
      </c>
    </row>
    <row r="14" spans="1:8" s="12" customFormat="1" ht="19.149999999999999" customHeight="1">
      <c r="A14" s="45" t="s">
        <v>63</v>
      </c>
      <c r="B14" s="46">
        <v>134983</v>
      </c>
      <c r="C14" s="46">
        <v>139355</v>
      </c>
      <c r="D14" s="46">
        <v>135548</v>
      </c>
      <c r="E14" s="46">
        <v>120367</v>
      </c>
      <c r="F14" s="47">
        <v>207770</v>
      </c>
      <c r="G14" s="47">
        <v>170173</v>
      </c>
      <c r="H14" s="47">
        <v>171053</v>
      </c>
    </row>
    <row r="15" spans="1:8" s="12" customFormat="1" ht="19.149999999999999" customHeight="1">
      <c r="A15" s="45" t="s">
        <v>64</v>
      </c>
      <c r="B15" s="46">
        <v>262</v>
      </c>
      <c r="C15" s="46">
        <v>125</v>
      </c>
      <c r="D15" s="46">
        <v>241</v>
      </c>
      <c r="E15" s="46">
        <v>153</v>
      </c>
      <c r="F15" s="48">
        <v>216</v>
      </c>
      <c r="G15" s="48">
        <v>616</v>
      </c>
      <c r="H15" s="47">
        <v>58</v>
      </c>
    </row>
    <row r="16" spans="1:8" s="12" customFormat="1" ht="19.149999999999999" customHeight="1">
      <c r="A16" s="39" t="s">
        <v>49</v>
      </c>
      <c r="B16" s="40">
        <v>218386</v>
      </c>
      <c r="C16" s="40">
        <v>205276</v>
      </c>
      <c r="D16" s="40">
        <v>201116</v>
      </c>
      <c r="E16" s="40">
        <v>177383</v>
      </c>
      <c r="F16" s="41">
        <v>180184</v>
      </c>
      <c r="G16" s="41">
        <v>210114</v>
      </c>
      <c r="H16" s="41">
        <v>180526</v>
      </c>
    </row>
    <row r="17" spans="1:10" s="12" customFormat="1" ht="19.149999999999999" customHeight="1">
      <c r="A17" s="45" t="s">
        <v>65</v>
      </c>
      <c r="B17" s="46">
        <v>7951</v>
      </c>
      <c r="C17" s="46">
        <v>6927</v>
      </c>
      <c r="D17" s="46">
        <v>6584</v>
      </c>
      <c r="E17" s="46">
        <v>2368</v>
      </c>
      <c r="F17" s="47">
        <v>4251</v>
      </c>
      <c r="G17" s="47">
        <v>8545</v>
      </c>
      <c r="H17" s="47">
        <v>5676</v>
      </c>
    </row>
    <row r="18" spans="1:10" s="12" customFormat="1" ht="19.149999999999999" customHeight="1">
      <c r="A18" s="45" t="s">
        <v>66</v>
      </c>
      <c r="B18" s="46">
        <v>210435</v>
      </c>
      <c r="C18" s="46">
        <v>198349</v>
      </c>
      <c r="D18" s="46">
        <v>194532</v>
      </c>
      <c r="E18" s="46">
        <v>175015</v>
      </c>
      <c r="F18" s="47">
        <v>175933</v>
      </c>
      <c r="G18" s="47">
        <v>201569</v>
      </c>
      <c r="H18" s="47">
        <v>174850</v>
      </c>
    </row>
    <row r="19" spans="1:10" s="12" customFormat="1" ht="19.149999999999999" customHeight="1">
      <c r="A19" s="39" t="s">
        <v>50</v>
      </c>
      <c r="B19" s="40">
        <v>599256</v>
      </c>
      <c r="C19" s="40">
        <v>546474</v>
      </c>
      <c r="D19" s="40">
        <v>593828</v>
      </c>
      <c r="E19" s="40">
        <v>550195</v>
      </c>
      <c r="F19" s="41">
        <v>562843</v>
      </c>
      <c r="G19" s="41">
        <v>681572</v>
      </c>
      <c r="H19" s="41">
        <v>692226</v>
      </c>
    </row>
    <row r="20" spans="1:10" s="12" customFormat="1" ht="19.149999999999999" customHeight="1">
      <c r="A20" s="45" t="s">
        <v>67</v>
      </c>
      <c r="B20" s="46">
        <v>102997</v>
      </c>
      <c r="C20" s="46">
        <v>84834</v>
      </c>
      <c r="D20" s="46">
        <v>105209</v>
      </c>
      <c r="E20" s="46">
        <v>97666</v>
      </c>
      <c r="F20" s="47">
        <v>95660</v>
      </c>
      <c r="G20" s="47">
        <v>93618</v>
      </c>
      <c r="H20" s="47">
        <v>113025</v>
      </c>
    </row>
    <row r="21" spans="1:10" s="12" customFormat="1" ht="19.149999999999999" customHeight="1">
      <c r="A21" s="45" t="s">
        <v>68</v>
      </c>
      <c r="B21" s="46">
        <v>9753</v>
      </c>
      <c r="C21" s="46">
        <v>12846</v>
      </c>
      <c r="D21" s="46">
        <v>10498</v>
      </c>
      <c r="E21" s="46">
        <v>9398</v>
      </c>
      <c r="F21" s="47">
        <v>9140</v>
      </c>
      <c r="G21" s="47">
        <v>12159</v>
      </c>
      <c r="H21" s="47">
        <v>19691</v>
      </c>
    </row>
    <row r="22" spans="1:10" s="12" customFormat="1" ht="19.149999999999999" customHeight="1">
      <c r="A22" s="45" t="s">
        <v>69</v>
      </c>
      <c r="B22" s="46">
        <v>22911</v>
      </c>
      <c r="C22" s="46">
        <v>22711</v>
      </c>
      <c r="D22" s="46">
        <v>21953</v>
      </c>
      <c r="E22" s="46">
        <v>18647</v>
      </c>
      <c r="F22" s="47">
        <v>21679</v>
      </c>
      <c r="G22" s="47">
        <v>30630</v>
      </c>
      <c r="H22" s="47">
        <v>22785</v>
      </c>
    </row>
    <row r="23" spans="1:10" s="12" customFormat="1" ht="19.149999999999999" customHeight="1">
      <c r="A23" s="45" t="s">
        <v>70</v>
      </c>
      <c r="B23" s="46">
        <v>149367</v>
      </c>
      <c r="C23" s="46">
        <v>137180</v>
      </c>
      <c r="D23" s="46">
        <v>148442</v>
      </c>
      <c r="E23" s="46">
        <v>135490</v>
      </c>
      <c r="F23" s="47">
        <v>134933</v>
      </c>
      <c r="G23" s="47">
        <v>163418</v>
      </c>
      <c r="H23" s="47">
        <v>162624</v>
      </c>
    </row>
    <row r="24" spans="1:10" s="12" customFormat="1" ht="19.149999999999999" customHeight="1">
      <c r="A24" s="45" t="s">
        <v>71</v>
      </c>
      <c r="B24" s="46">
        <v>17819</v>
      </c>
      <c r="C24" s="46">
        <v>12221</v>
      </c>
      <c r="D24" s="46">
        <v>17055</v>
      </c>
      <c r="E24" s="46">
        <v>15380</v>
      </c>
      <c r="F24" s="47">
        <v>13694</v>
      </c>
      <c r="G24" s="47">
        <v>25548</v>
      </c>
      <c r="H24" s="47">
        <v>19695</v>
      </c>
    </row>
    <row r="25" spans="1:10" s="12" customFormat="1" ht="19.149999999999999" customHeight="1">
      <c r="A25" s="45" t="s">
        <v>72</v>
      </c>
      <c r="B25" s="46">
        <v>58660</v>
      </c>
      <c r="C25" s="46">
        <v>62353</v>
      </c>
      <c r="D25" s="46">
        <v>65680</v>
      </c>
      <c r="E25" s="46">
        <v>53043</v>
      </c>
      <c r="F25" s="47">
        <v>72416</v>
      </c>
      <c r="G25" s="47">
        <v>87705</v>
      </c>
      <c r="H25" s="47">
        <v>97508</v>
      </c>
    </row>
    <row r="26" spans="1:10" s="12" customFormat="1" ht="19.149999999999999" customHeight="1">
      <c r="A26" s="45" t="s">
        <v>73</v>
      </c>
      <c r="B26" s="46">
        <v>56815</v>
      </c>
      <c r="C26" s="46">
        <v>49940</v>
      </c>
      <c r="D26" s="46">
        <v>54786</v>
      </c>
      <c r="E26" s="46">
        <v>54395</v>
      </c>
      <c r="F26" s="47">
        <v>53247</v>
      </c>
      <c r="G26" s="47">
        <v>63455</v>
      </c>
      <c r="H26" s="47">
        <v>61447</v>
      </c>
    </row>
    <row r="27" spans="1:10" s="12" customFormat="1" ht="19.149999999999999" customHeight="1">
      <c r="A27" s="45" t="s">
        <v>74</v>
      </c>
      <c r="B27" s="46">
        <v>28013</v>
      </c>
      <c r="C27" s="46">
        <v>25795</v>
      </c>
      <c r="D27" s="46">
        <v>28298</v>
      </c>
      <c r="E27" s="46">
        <v>27444</v>
      </c>
      <c r="F27" s="47">
        <v>22474</v>
      </c>
      <c r="G27" s="47">
        <v>25746</v>
      </c>
      <c r="H27" s="47">
        <v>22954</v>
      </c>
    </row>
    <row r="28" spans="1:10" s="12" customFormat="1" ht="19.149999999999999" customHeight="1">
      <c r="A28" s="45" t="s">
        <v>75</v>
      </c>
      <c r="B28" s="46">
        <v>34845</v>
      </c>
      <c r="C28" s="46">
        <v>27733</v>
      </c>
      <c r="D28" s="46">
        <v>33860</v>
      </c>
      <c r="E28" s="46">
        <v>30797</v>
      </c>
      <c r="F28" s="47">
        <v>30390</v>
      </c>
      <c r="G28" s="47">
        <v>55246</v>
      </c>
      <c r="H28" s="47">
        <v>43897</v>
      </c>
    </row>
    <row r="29" spans="1:10" s="12" customFormat="1" ht="19.149999999999999" customHeight="1">
      <c r="A29" s="45" t="s">
        <v>76</v>
      </c>
      <c r="B29" s="46">
        <v>23398</v>
      </c>
      <c r="C29" s="46">
        <v>21147</v>
      </c>
      <c r="D29" s="46">
        <v>17683</v>
      </c>
      <c r="E29" s="46">
        <v>15319</v>
      </c>
      <c r="F29" s="47">
        <v>13373</v>
      </c>
      <c r="G29" s="47">
        <v>17031</v>
      </c>
      <c r="H29" s="47">
        <v>13810</v>
      </c>
    </row>
    <row r="30" spans="1:10" s="12" customFormat="1" ht="19.149999999999999" customHeight="1">
      <c r="A30" s="45" t="s">
        <v>77</v>
      </c>
      <c r="B30" s="46">
        <v>66219</v>
      </c>
      <c r="C30" s="46">
        <v>60608</v>
      </c>
      <c r="D30" s="46">
        <v>63828</v>
      </c>
      <c r="E30" s="46">
        <v>63459</v>
      </c>
      <c r="F30" s="47">
        <v>64887</v>
      </c>
      <c r="G30" s="47">
        <v>66134</v>
      </c>
      <c r="H30" s="47">
        <v>77280</v>
      </c>
    </row>
    <row r="31" spans="1:10" s="12" customFormat="1" ht="19.149999999999999" customHeight="1">
      <c r="A31" s="45" t="s">
        <v>78</v>
      </c>
      <c r="B31" s="46">
        <v>28459</v>
      </c>
      <c r="C31" s="46">
        <v>29106</v>
      </c>
      <c r="D31" s="46">
        <v>26536</v>
      </c>
      <c r="E31" s="46">
        <v>29157</v>
      </c>
      <c r="F31" s="47">
        <v>30950</v>
      </c>
      <c r="G31" s="47">
        <v>40882</v>
      </c>
      <c r="H31" s="47">
        <v>37510</v>
      </c>
    </row>
    <row r="32" spans="1:10" s="12" customFormat="1" ht="19.149999999999999" customHeight="1">
      <c r="A32" s="39" t="s">
        <v>51</v>
      </c>
      <c r="B32" s="40">
        <v>1053883</v>
      </c>
      <c r="C32" s="40">
        <v>967197</v>
      </c>
      <c r="D32" s="40">
        <v>1019259</v>
      </c>
      <c r="E32" s="40">
        <v>980000</v>
      </c>
      <c r="F32" s="41">
        <v>959721</v>
      </c>
      <c r="G32" s="41">
        <v>1018206</v>
      </c>
      <c r="H32" s="41">
        <v>1039035</v>
      </c>
      <c r="I32" s="56"/>
      <c r="J32" s="56"/>
    </row>
    <row r="33" spans="1:9" s="12" customFormat="1" ht="19.149999999999999" customHeight="1">
      <c r="A33" s="39" t="s">
        <v>52</v>
      </c>
      <c r="B33" s="40">
        <v>599256</v>
      </c>
      <c r="C33" s="40">
        <v>546474</v>
      </c>
      <c r="D33" s="40">
        <v>593828</v>
      </c>
      <c r="E33" s="40">
        <v>550195</v>
      </c>
      <c r="F33" s="41">
        <v>562843</v>
      </c>
      <c r="G33" s="41">
        <v>681572</v>
      </c>
      <c r="H33" s="41">
        <v>692226</v>
      </c>
    </row>
    <row r="34" spans="1:9" s="12" customFormat="1" ht="19.149999999999999" customHeight="1">
      <c r="A34" s="39" t="s">
        <v>53</v>
      </c>
      <c r="B34" s="40">
        <v>454627</v>
      </c>
      <c r="C34" s="40">
        <v>420723</v>
      </c>
      <c r="D34" s="40">
        <v>425431</v>
      </c>
      <c r="E34" s="40">
        <v>429805</v>
      </c>
      <c r="F34" s="41">
        <v>396878</v>
      </c>
      <c r="G34" s="41">
        <v>336634</v>
      </c>
      <c r="H34" s="41">
        <v>346809</v>
      </c>
    </row>
    <row r="35" spans="1:9" s="12" customFormat="1" ht="19.149999999999999" customHeight="1" thickBot="1">
      <c r="A35" s="49" t="s">
        <v>54</v>
      </c>
      <c r="B35" s="50">
        <v>1314897</v>
      </c>
      <c r="C35" s="50">
        <v>1204306</v>
      </c>
      <c r="D35" s="50">
        <v>1254761</v>
      </c>
      <c r="E35" s="50">
        <v>1197435</v>
      </c>
      <c r="F35" s="50">
        <v>1177613</v>
      </c>
      <c r="G35" s="51">
        <v>1258116</v>
      </c>
      <c r="H35" s="51">
        <v>1245476</v>
      </c>
      <c r="I35" s="56"/>
    </row>
    <row r="36" spans="1:9" s="53" customFormat="1" ht="19.149999999999999" customHeight="1">
      <c r="A36" s="28" t="s">
        <v>31</v>
      </c>
      <c r="B36" s="52"/>
      <c r="C36" s="52"/>
      <c r="D36" s="52"/>
      <c r="E36" s="52"/>
      <c r="F36" s="52"/>
    </row>
    <row r="37" spans="1:9" s="53" customFormat="1" ht="15" customHeight="1"/>
    <row r="38" spans="1:9" s="53" customFormat="1" ht="15" customHeight="1"/>
  </sheetData>
  <mergeCells count="1">
    <mergeCell ref="A1:H1"/>
  </mergeCells>
  <phoneticPr fontId="2" type="noConversion"/>
  <pageMargins left="0.39370078740157483" right="0.39370078740157483" top="0.59055118110236227" bottom="0.59055118110236227" header="0.27559055118110237" footer="0.27559055118110237"/>
  <pageSetup paperSize="9" firstPageNumber="474" orientation="portrait" useFirstPageNumber="1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>
      <selection activeCell="L12" sqref="L12"/>
    </sheetView>
  </sheetViews>
  <sheetFormatPr defaultRowHeight="16.5"/>
  <sheetData/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90" zoomScaleNormal="90"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44" sqref="A44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6" workbookViewId="0">
      <selection activeCell="R43" sqref="R42:R43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P30" sqref="P30"/>
    </sheetView>
  </sheetViews>
  <sheetFormatPr defaultRowHeight="16.5"/>
  <sheetData/>
  <phoneticPr fontId="3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3</vt:i4>
      </vt:variant>
    </vt:vector>
  </HeadingPairs>
  <TitlesOfParts>
    <vt:vector size="18" baseType="lpstr">
      <vt:lpstr>預告統計資料發布時間表</vt:lpstr>
      <vt:lpstr>總預算歲入-來源別</vt:lpstr>
      <vt:lpstr>總預算歲出-政事別</vt:lpstr>
      <vt:lpstr>總預算歲出-機關別</vt:lpstr>
      <vt:lpstr>用途別-經常門</vt:lpstr>
      <vt:lpstr>用途別-資本門</vt:lpstr>
      <vt:lpstr>總預算收支執行</vt:lpstr>
      <vt:lpstr>總決算歲入-來源別</vt:lpstr>
      <vt:lpstr>總決算歲出-政事別</vt:lpstr>
      <vt:lpstr>總決算歲出-機關別</vt:lpstr>
      <vt:lpstr>總決算自有財源與補助收入</vt:lpstr>
      <vt:lpstr>背景說明-人力資源</vt:lpstr>
      <vt:lpstr>背景說明-家庭收支</vt:lpstr>
      <vt:lpstr>連江縣馬祖地區人力資源調查重要結果表</vt:lpstr>
      <vt:lpstr>連江縣馬祖地區家庭收支調查主要結果表</vt:lpstr>
      <vt:lpstr>'背景說明-人力資源'!Print_Area</vt:lpstr>
      <vt:lpstr>預告統計資料發布時間表!Print_Titles</vt:lpstr>
      <vt:lpstr>連江縣歲出用途別_經常門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PC-48</dc:creator>
  <cp:lastModifiedBy>Statistics Accounting and Statistics Office</cp:lastModifiedBy>
  <cp:lastPrinted>2022-12-13T03:25:47Z</cp:lastPrinted>
  <dcterms:created xsi:type="dcterms:W3CDTF">2010-07-19T02:57:26Z</dcterms:created>
  <dcterms:modified xsi:type="dcterms:W3CDTF">2023-11-23T08:40:08Z</dcterms:modified>
</cp:coreProperties>
</file>