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2040" windowWidth="15360" windowHeight="8640" tabRatio="900"/>
  </bookViews>
  <sheets>
    <sheet name="發布時間表" sheetId="1" r:id="rId1"/>
    <sheet name="面積及人口背景說明" sheetId="3" r:id="rId2"/>
    <sheet name="地區種類背景說明" sheetId="8" r:id="rId3"/>
    <sheet name="公共設施用地計畫面積背景說明" sheetId="6" r:id="rId4"/>
    <sheet name="土地使用分區面積背景說明" sheetId="10" r:id="rId5"/>
    <sheet name="面積及人口" sheetId="4" r:id="rId6"/>
    <sheet name="地區種類" sheetId="7" r:id="rId7"/>
    <sheet name="公共設施用地計畫面積" sheetId="5" r:id="rId8"/>
    <sheet name="土地使用分區面積" sheetId="9" r:id="rId9"/>
  </sheets>
  <externalReferences>
    <externalReference r:id="rId10"/>
  </externalReferences>
  <definedNames>
    <definedName name="\p">#REF!</definedName>
    <definedName name="_PPAG">#REF!</definedName>
    <definedName name="MSUP">#REF!</definedName>
    <definedName name="_xlnm.Print_Area" localSheetId="6">地區種類!$A$1:$K$17</definedName>
    <definedName name="_xlnm.Print_Area" localSheetId="5">面積及人口!$A$1:$H$17</definedName>
    <definedName name="_xlnm.Print_Titles" localSheetId="0">發布時間表!$2:$11</definedName>
    <definedName name="倉庫">#REF!</definedName>
  </definedNames>
  <calcPr calcId="145621" fullCalcOnLoad="1"/>
</workbook>
</file>

<file path=xl/calcChain.xml><?xml version="1.0" encoding="utf-8"?>
<calcChain xmlns="http://schemas.openxmlformats.org/spreadsheetml/2006/main">
  <c r="P8" i="9" l="1"/>
  <c r="N8" i="9"/>
  <c r="O8" i="9"/>
  <c r="L8" i="9" s="1"/>
  <c r="Q8" i="9"/>
  <c r="M8" i="9"/>
  <c r="L9" i="9"/>
  <c r="L10" i="9"/>
  <c r="L11" i="9"/>
  <c r="L12" i="9"/>
  <c r="L13" i="9"/>
  <c r="B9" i="9"/>
  <c r="B11" i="9"/>
  <c r="B13" i="9"/>
  <c r="C9" i="9"/>
  <c r="C10" i="9"/>
  <c r="B10" i="9" s="1"/>
  <c r="C11" i="9"/>
  <c r="C12" i="9"/>
  <c r="B12" i="9" s="1"/>
  <c r="C13" i="9"/>
  <c r="G8" i="9"/>
  <c r="H8" i="9"/>
  <c r="F8" i="9"/>
  <c r="I8" i="9"/>
  <c r="J8" i="9"/>
  <c r="K8" i="9"/>
  <c r="E8" i="9"/>
  <c r="D8" i="9"/>
  <c r="C8" i="9" s="1"/>
  <c r="D9" i="7"/>
  <c r="D10" i="7"/>
  <c r="D11" i="7"/>
  <c r="D12" i="7"/>
  <c r="D8" i="7"/>
  <c r="D7" i="7" s="1"/>
  <c r="C9" i="7"/>
  <c r="C10" i="7"/>
  <c r="C11" i="7"/>
  <c r="C12" i="7"/>
  <c r="C8" i="7"/>
  <c r="C7" i="7" s="1"/>
  <c r="I7" i="7" s="1"/>
  <c r="J7" i="7"/>
  <c r="D18" i="5"/>
  <c r="E18" i="5"/>
  <c r="G18" i="5"/>
  <c r="I18" i="5"/>
  <c r="K18" i="5"/>
  <c r="L18" i="5"/>
  <c r="C18" i="5"/>
  <c r="C8" i="5"/>
  <c r="K8" i="5"/>
  <c r="L8" i="5"/>
  <c r="M8" i="5"/>
  <c r="J8" i="5"/>
  <c r="I8" i="5"/>
  <c r="H8" i="5"/>
  <c r="F8" i="5"/>
  <c r="G8" i="5"/>
  <c r="E8" i="5"/>
  <c r="B10" i="5"/>
  <c r="B8" i="5" s="1"/>
  <c r="B11" i="5"/>
  <c r="B12" i="5"/>
  <c r="B9" i="5"/>
  <c r="G8" i="4"/>
  <c r="G9" i="4"/>
  <c r="G10" i="4"/>
  <c r="G11" i="4"/>
  <c r="E7" i="4"/>
  <c r="G7" i="4"/>
  <c r="F9" i="4"/>
  <c r="F10" i="4"/>
  <c r="F11" i="4"/>
  <c r="F8" i="4"/>
  <c r="D7" i="4"/>
  <c r="F7" i="4" s="1"/>
  <c r="C7" i="4"/>
  <c r="B8" i="9" l="1"/>
</calcChain>
</file>

<file path=xl/comments1.xml><?xml version="1.0" encoding="utf-8"?>
<comments xmlns="http://schemas.openxmlformats.org/spreadsheetml/2006/main">
  <authors>
    <author>Jason</author>
  </authors>
  <commentList>
    <comment ref="F5" authorId="0">
      <text>
        <r>
          <rPr>
            <sz val="9"/>
            <color indexed="81"/>
            <rFont val="Tahoma"/>
            <family val="2"/>
          </rPr>
          <t>D-自動時間說明A</t>
        </r>
      </text>
    </comment>
  </commentList>
</comments>
</file>

<file path=xl/sharedStrings.xml><?xml version="1.0" encoding="utf-8"?>
<sst xmlns="http://schemas.openxmlformats.org/spreadsheetml/2006/main" count="377" uniqueCount="272">
  <si>
    <t>備 註</t>
  </si>
  <si>
    <t>資 料 種 類</t>
  </si>
  <si>
    <t>發布形式</t>
  </si>
  <si>
    <t>資 料 項 目</t>
    <phoneticPr fontId="1" type="noConversion"/>
  </si>
  <si>
    <t>說明：1.點選資料項目可以連結資料背景說明。</t>
    <phoneticPr fontId="1" type="noConversion"/>
  </si>
  <si>
    <t xml:space="preserve">            2.若資料項目之發布形式為網際網路時，點選預定發布時間欄位之發布資料時間連結資料表。</t>
    <phoneticPr fontId="1" type="noConversion"/>
  </si>
  <si>
    <t>報表
網際網路</t>
    <phoneticPr fontId="1" type="noConversion"/>
  </si>
  <si>
    <t xml:space="preserve">            3.若遇假日資料延後一天發布。</t>
    <phoneticPr fontId="1" type="noConversion"/>
  </si>
  <si>
    <t>106年
1月</t>
    <phoneticPr fontId="1" type="noConversion"/>
  </si>
  <si>
    <t>106年
2月</t>
    <phoneticPr fontId="1" type="noConversion"/>
  </si>
  <si>
    <t>106年
3月</t>
    <phoneticPr fontId="1" type="noConversion"/>
  </si>
  <si>
    <t>106年
4月</t>
    <phoneticPr fontId="1" type="noConversion"/>
  </si>
  <si>
    <t>106年
5月</t>
    <phoneticPr fontId="1" type="noConversion"/>
  </si>
  <si>
    <t>106年
6月</t>
    <phoneticPr fontId="1" type="noConversion"/>
  </si>
  <si>
    <t>一、發布及編製機關單位</t>
  </si>
  <si>
    <t>二、發布形式</t>
  </si>
  <si>
    <t>三、資料範圍、週期及時效</t>
  </si>
  <si>
    <t>四、公開資料發布訊息</t>
  </si>
  <si>
    <t>五、資料品質</t>
  </si>
  <si>
    <t>統計資料背景說明</t>
    <phoneticPr fontId="1" type="noConversion"/>
  </si>
  <si>
    <t xml:space="preserve">    ＊ 口頭：（ ）記者會或說明會</t>
    <phoneticPr fontId="1" type="noConversion"/>
  </si>
  <si>
    <t xml:space="preserve">    ＊ 書面：（ ）新聞稿   （v）報表  （ ）書刊，刊名：</t>
    <phoneticPr fontId="1" type="noConversion"/>
  </si>
  <si>
    <t xml:space="preserve">                 （ ）磁片   （ ）光碟片  （ ）其他</t>
    <phoneticPr fontId="1" type="noConversion"/>
  </si>
  <si>
    <t xml:space="preserve">    ＊統計項目定義：</t>
    <phoneticPr fontId="1" type="noConversion"/>
  </si>
  <si>
    <t xml:space="preserve">    ＊ 電子媒體：（V）線上書刊及資料庫，網址：http://www.matsu.gov.tw/2008web/statistical_index.htm/</t>
    <phoneticPr fontId="1" type="noConversion"/>
  </si>
  <si>
    <t xml:space="preserve">    ＊預告發布日期：公布日期上載於連江縣政府網站之「資訊公開/預告統計資料發佈時間表」。</t>
    <phoneticPr fontId="1" type="noConversion"/>
  </si>
  <si>
    <t xml:space="preserve">                    網址：http://www.matsu.gov.tw/2008web/statistical_index.htm</t>
    <phoneticPr fontId="1" type="noConversion"/>
  </si>
  <si>
    <t>六、須注意及預定改變之事項：無</t>
    <phoneticPr fontId="1" type="noConversion"/>
  </si>
  <si>
    <t>七、其他事項：無</t>
    <phoneticPr fontId="1" type="noConversion"/>
  </si>
  <si>
    <t>編 製 機 關</t>
  </si>
  <si>
    <t>表       號</t>
  </si>
  <si>
    <t>公  開  類</t>
    <phoneticPr fontId="1" type="noConversion"/>
  </si>
  <si>
    <t>填表</t>
    <phoneticPr fontId="9" type="noConversion"/>
  </si>
  <si>
    <r>
      <t xml:space="preserve">    </t>
    </r>
    <r>
      <rPr>
        <sz val="12"/>
        <rFont val="標楷體"/>
        <family val="4"/>
        <charset val="136"/>
      </rPr>
      <t>審核</t>
    </r>
    <phoneticPr fontId="1" type="noConversion"/>
  </si>
  <si>
    <r>
      <t xml:space="preserve">          </t>
    </r>
    <r>
      <rPr>
        <sz val="12"/>
        <rFont val="標楷體"/>
        <family val="4"/>
        <charset val="136"/>
      </rPr>
      <t>業務主管人員</t>
    </r>
    <phoneticPr fontId="1" type="noConversion"/>
  </si>
  <si>
    <r>
      <t xml:space="preserve">          </t>
    </r>
    <r>
      <rPr>
        <sz val="12"/>
        <rFont val="標楷體"/>
        <family val="4"/>
        <charset val="136"/>
      </rPr>
      <t>主辦統計人員</t>
    </r>
    <phoneticPr fontId="1" type="noConversion"/>
  </si>
  <si>
    <t xml:space="preserve">                  資訊公開/預告統計資料發佈時間表</t>
    <phoneticPr fontId="1" type="noConversion"/>
  </si>
  <si>
    <t xml:space="preserve">    ＊資料變革：無</t>
    <phoneticPr fontId="1" type="noConversion"/>
  </si>
  <si>
    <t>都市及區域發展統計</t>
    <phoneticPr fontId="1" type="noConversion"/>
  </si>
  <si>
    <t>聯絡人：陳瑋鈞</t>
    <phoneticPr fontId="1" type="noConversion"/>
  </si>
  <si>
    <t>電話：0836-25398分機58</t>
    <phoneticPr fontId="1" type="noConversion"/>
  </si>
  <si>
    <t>傳真：0836-25021</t>
    <phoneticPr fontId="1" type="noConversion"/>
  </si>
  <si>
    <t>電子信箱：lj0417@ems.matsu.gov.tw</t>
    <phoneticPr fontId="1" type="noConversion"/>
  </si>
  <si>
    <t>（105年）</t>
    <phoneticPr fontId="1" type="noConversion"/>
  </si>
  <si>
    <t>31日
17:00</t>
    <phoneticPr fontId="1" type="noConversion"/>
  </si>
  <si>
    <t>資料種類：都市及區域發展統計</t>
    <phoneticPr fontId="1" type="noConversion"/>
  </si>
  <si>
    <t>資料項目：連江縣都市計畫面積及人口</t>
    <phoneticPr fontId="1" type="noConversion"/>
  </si>
  <si>
    <t xml:space="preserve">    ＊聯絡電話：0836-25398分機58</t>
    <phoneticPr fontId="1" type="noConversion"/>
  </si>
  <si>
    <t xml:space="preserve">    ＊傳真：0836-25021</t>
    <phoneticPr fontId="1" type="noConversion"/>
  </si>
  <si>
    <r>
      <t xml:space="preserve">        </t>
    </r>
    <r>
      <rPr>
        <sz val="12"/>
        <color indexed="8"/>
        <rFont val="標楷體"/>
        <family val="4"/>
        <charset val="136"/>
      </rPr>
      <t>＊電子信箱：</t>
    </r>
    <r>
      <rPr>
        <sz val="12"/>
        <color indexed="8"/>
        <rFont val="Times New Roman"/>
        <family val="1"/>
      </rPr>
      <t>lj0417@ems.matsu.gov.tw</t>
    </r>
    <phoneticPr fontId="1" type="noConversion"/>
  </si>
  <si>
    <t xml:space="preserve">    ＊統計地區範圍及對象：凡於連江縣境內由中央政府、縣政府及所屬鄉鎮公所擬定之都市計畫均為統計範圍及</t>
    <phoneticPr fontId="1" type="noConversion"/>
  </si>
  <si>
    <t xml:space="preserve">                          對象。</t>
    <phoneticPr fontId="1" type="noConversion"/>
  </si>
  <si>
    <t xml:space="preserve">    ＊統計標準時間：以每年年底之事實為準。</t>
    <phoneticPr fontId="1" type="noConversion"/>
  </si>
  <si>
    <t xml:space="preserve">      (一)都市計畫面積：依法完成法定程序之都市計畫區規劃之總面積。</t>
    <phoneticPr fontId="1" type="noConversion"/>
  </si>
  <si>
    <t xml:space="preserve">      (二)都市計畫區人口數：依法完成法定程序之都市計畫區域範圍內之居住人數。</t>
    <phoneticPr fontId="1" type="noConversion"/>
  </si>
  <si>
    <t xml:space="preserve">          1.計畫人口數：指都市計畫區內之計畫容納人口數。</t>
    <phoneticPr fontId="1" type="noConversion"/>
  </si>
  <si>
    <t xml:space="preserve">          2.現況人口數：指都市計畫區內現住戶籍人口。</t>
    <phoneticPr fontId="1" type="noConversion"/>
  </si>
  <si>
    <t xml:space="preserve">      (三)都市計畫區人口密度：都市計畫區人口數除以都市計畫面積所得之值。</t>
    <phoneticPr fontId="1" type="noConversion"/>
  </si>
  <si>
    <t xml:space="preserve">          1.計畫人口密度：指計畫人口數除以都市計畫區面積。</t>
    <phoneticPr fontId="1" type="noConversion"/>
  </si>
  <si>
    <t xml:space="preserve">          2.現況人口密度：指現況人口數除以都市計畫區面積。</t>
    <phoneticPr fontId="1" type="noConversion"/>
  </si>
  <si>
    <t xml:space="preserve">    ＊統計單位：人/平方公里</t>
    <phoneticPr fontId="1" type="noConversion"/>
  </si>
  <si>
    <t xml:space="preserve">    ＊統計分類：依都市計畫別</t>
    <phoneticPr fontId="1" type="noConversion"/>
  </si>
  <si>
    <t xml:space="preserve">    ＊發布週期：年</t>
    <phoneticPr fontId="1" type="noConversion"/>
  </si>
  <si>
    <t xml:space="preserve">    ＊時效：3個月</t>
    <phoneticPr fontId="1" type="noConversion"/>
  </si>
  <si>
    <t xml:space="preserve">    ＊同步發送單位：內政部營建署網頁http://www.cpami.gov.tw/kch/statisty/index.htm</t>
    <phoneticPr fontId="1" type="noConversion"/>
  </si>
  <si>
    <t xml:space="preserve">    ＊統計資料交叉查核及確保資料合理性之機制：無</t>
    <phoneticPr fontId="1" type="noConversion"/>
  </si>
  <si>
    <t xml:space="preserve">    ＊統計指標編製方法與資料來源說明：由本府工務局統計檢核資料造報統計表送本府主計處審核，報送內政部</t>
    <phoneticPr fontId="1" type="noConversion"/>
  </si>
  <si>
    <t xml:space="preserve">                                      統計處。</t>
    <phoneticPr fontId="1" type="noConversion"/>
  </si>
  <si>
    <t>年　　　報</t>
    <phoneticPr fontId="1" type="noConversion"/>
  </si>
  <si>
    <t>次年2月底前編送</t>
    <phoneticPr fontId="1" type="noConversion"/>
  </si>
  <si>
    <t>福建省連江縣政府</t>
    <phoneticPr fontId="9" type="noConversion"/>
  </si>
  <si>
    <t>2359－01－01－2</t>
    <phoneticPr fontId="1" type="noConversion"/>
  </si>
  <si>
    <t>都市計畫區別</t>
    <phoneticPr fontId="1" type="noConversion"/>
  </si>
  <si>
    <t>都市計畫區面積
(平方公里)</t>
    <phoneticPr fontId="1" type="noConversion"/>
  </si>
  <si>
    <t>都市計畫區人口數(人)</t>
    <phoneticPr fontId="1" type="noConversion"/>
  </si>
  <si>
    <t>計畫人口數</t>
    <phoneticPr fontId="1" type="noConversion"/>
  </si>
  <si>
    <t>現況人口數</t>
    <phoneticPr fontId="1" type="noConversion"/>
  </si>
  <si>
    <t>都市計畫區人口密度(人/平方公里)</t>
    <phoneticPr fontId="1" type="noConversion"/>
  </si>
  <si>
    <t>計畫人口數密度</t>
    <phoneticPr fontId="1" type="noConversion"/>
  </si>
  <si>
    <t>現況人口數密度</t>
    <phoneticPr fontId="1" type="noConversion"/>
  </si>
  <si>
    <t>資料來源：依據各縣(市)政府資料彙編。</t>
    <phoneticPr fontId="14" type="noConversion"/>
  </si>
  <si>
    <t>填表說明：本表編製2份，經陳核後，1份送主計(處)室，1份自存外，資料並經由網際網路報送內政部營建署統計資料庫。</t>
    <phoneticPr fontId="1" type="noConversion"/>
  </si>
  <si>
    <t>機關長官</t>
    <phoneticPr fontId="1" type="noConversion"/>
  </si>
  <si>
    <t xml:space="preserve">   連江縣</t>
    <phoneticPr fontId="1" type="noConversion"/>
  </si>
  <si>
    <t xml:space="preserve">     南竿</t>
    <phoneticPr fontId="1" type="noConversion"/>
  </si>
  <si>
    <t xml:space="preserve">     北竿</t>
    <phoneticPr fontId="1" type="noConversion"/>
  </si>
  <si>
    <t xml:space="preserve">     莒光</t>
    <phoneticPr fontId="1" type="noConversion"/>
  </si>
  <si>
    <t xml:space="preserve">     東引</t>
    <phoneticPr fontId="1" type="noConversion"/>
  </si>
  <si>
    <t xml:space="preserve">     無人島礁</t>
    <phoneticPr fontId="1" type="noConversion"/>
  </si>
  <si>
    <t>公開類</t>
  </si>
  <si>
    <t>編製機關</t>
  </si>
  <si>
    <t>表　　號</t>
  </si>
  <si>
    <t>單位：公頃</t>
  </si>
  <si>
    <t>填表</t>
    <phoneticPr fontId="1" type="noConversion"/>
  </si>
  <si>
    <t>審核</t>
    <phoneticPr fontId="1" type="noConversion"/>
  </si>
  <si>
    <t>業務主管人員</t>
    <phoneticPr fontId="1" type="noConversion"/>
  </si>
  <si>
    <t>機關長官</t>
    <phoneticPr fontId="1" type="noConversion"/>
  </si>
  <si>
    <t>主辦統計人員</t>
    <phoneticPr fontId="1" type="noConversion"/>
  </si>
  <si>
    <t>年    報</t>
    <phoneticPr fontId="16" type="noConversion"/>
  </si>
  <si>
    <t>次年二月底以前編送</t>
    <phoneticPr fontId="16" type="noConversion"/>
  </si>
  <si>
    <t xml:space="preserve"> 2359-01-03-2</t>
    <phoneticPr fontId="16" type="noConversion"/>
  </si>
  <si>
    <r>
      <t xml:space="preserve">               </t>
    </r>
    <r>
      <rPr>
        <sz val="16"/>
        <rFont val="華康粗圓體"/>
        <family val="3"/>
        <charset val="136"/>
      </rPr>
      <t/>
    </r>
    <phoneticPr fontId="16" type="noConversion"/>
  </si>
  <si>
    <t>都市計畫區</t>
    <phoneticPr fontId="1" type="noConversion"/>
  </si>
  <si>
    <t>總　計</t>
    <phoneticPr fontId="16" type="noConversion"/>
  </si>
  <si>
    <t>公　園</t>
    <phoneticPr fontId="1" type="noConversion"/>
  </si>
  <si>
    <t xml:space="preserve"> 綠　地</t>
    <phoneticPr fontId="16" type="noConversion"/>
  </si>
  <si>
    <t>廣　場</t>
    <phoneticPr fontId="1" type="noConversion"/>
  </si>
  <si>
    <t>兒 童 
遊 樂 場</t>
    <phoneticPr fontId="1" type="noConversion"/>
  </si>
  <si>
    <t>體 育 場</t>
    <phoneticPr fontId="1" type="noConversion"/>
  </si>
  <si>
    <t>道路、人行
步道</t>
    <phoneticPr fontId="1" type="noConversion"/>
  </si>
  <si>
    <t>停車場</t>
    <phoneticPr fontId="1" type="noConversion"/>
  </si>
  <si>
    <t>加 油 站</t>
    <phoneticPr fontId="1" type="noConversion"/>
  </si>
  <si>
    <t>市　場</t>
    <phoneticPr fontId="16" type="noConversion"/>
  </si>
  <si>
    <t>學　校</t>
    <phoneticPr fontId="1" type="noConversion"/>
  </si>
  <si>
    <t>社 教 機 構</t>
    <phoneticPr fontId="16" type="noConversion"/>
  </si>
  <si>
    <t>市(鄉)(鎮)</t>
    <phoneticPr fontId="1" type="noConversion"/>
  </si>
  <si>
    <t>連江縣都市計畫公共設施用地計畫面積</t>
    <phoneticPr fontId="1" type="noConversion"/>
  </si>
  <si>
    <t>福建省連江縣政府</t>
    <phoneticPr fontId="16" type="noConversion"/>
  </si>
  <si>
    <t>都市計畫區</t>
    <phoneticPr fontId="1" type="noConversion"/>
  </si>
  <si>
    <t>醫療衛生
機    構</t>
    <phoneticPr fontId="1" type="noConversion"/>
  </si>
  <si>
    <t>機關用地</t>
    <phoneticPr fontId="1" type="noConversion"/>
  </si>
  <si>
    <t>墓   地</t>
    <phoneticPr fontId="1" type="noConversion"/>
  </si>
  <si>
    <t>變電所、電力專業用地</t>
    <phoneticPr fontId="1" type="noConversion"/>
  </si>
  <si>
    <t>郵件、電信用地</t>
    <phoneticPr fontId="1" type="noConversion"/>
  </si>
  <si>
    <t>民用航空站、機場</t>
    <phoneticPr fontId="16" type="noConversion"/>
  </si>
  <si>
    <t>溝渠河道</t>
    <phoneticPr fontId="1" type="noConversion"/>
  </si>
  <si>
    <t xml:space="preserve"> 港埠用地</t>
    <phoneticPr fontId="16" type="noConversion"/>
  </si>
  <si>
    <t>捷運系統、交通、車站鐵路</t>
    <phoneticPr fontId="1" type="noConversion"/>
  </si>
  <si>
    <t>環保設施
用地</t>
    <phoneticPr fontId="1" type="noConversion"/>
  </si>
  <si>
    <t>其他用地</t>
    <phoneticPr fontId="1" type="noConversion"/>
  </si>
  <si>
    <t>市(鄉)(鎮)</t>
    <phoneticPr fontId="1" type="noConversion"/>
  </si>
  <si>
    <t xml:space="preserve">     北竿</t>
    <phoneticPr fontId="1" type="noConversion"/>
  </si>
  <si>
    <r>
      <rPr>
        <b/>
        <sz val="22"/>
        <rFont val="標楷體"/>
        <family val="4"/>
        <charset val="136"/>
      </rPr>
      <t>連江縣都市計畫面積及人口</t>
    </r>
    <phoneticPr fontId="1" type="noConversion"/>
  </si>
  <si>
    <t>統計資料背景說明</t>
    <phoneticPr fontId="1" type="noConversion"/>
  </si>
  <si>
    <t xml:space="preserve">    ＊聯絡電話：0836-25398分機58</t>
    <phoneticPr fontId="1" type="noConversion"/>
  </si>
  <si>
    <t xml:space="preserve">    ＊傳真：0836-25021</t>
    <phoneticPr fontId="1" type="noConversion"/>
  </si>
  <si>
    <t xml:space="preserve">    ＊ 口頭：（ ）記者會或說明會</t>
    <phoneticPr fontId="1" type="noConversion"/>
  </si>
  <si>
    <t xml:space="preserve">    ＊ 書面：（ ）新聞稿   （v）報表  （ ）書刊，刊名：</t>
    <phoneticPr fontId="1" type="noConversion"/>
  </si>
  <si>
    <t xml:space="preserve">                 （ ）磁片   （ ）光碟片  （ ）其他</t>
    <phoneticPr fontId="1" type="noConversion"/>
  </si>
  <si>
    <t xml:space="preserve">    ＊統計項目定義：</t>
    <phoneticPr fontId="1" type="noConversion"/>
  </si>
  <si>
    <t xml:space="preserve">    ＊發布週期：年</t>
    <phoneticPr fontId="1" type="noConversion"/>
  </si>
  <si>
    <t xml:space="preserve">    ＊資料變革：無</t>
    <phoneticPr fontId="1" type="noConversion"/>
  </si>
  <si>
    <t xml:space="preserve">    ＊預告發布日期：公布日期上載於連江縣政府網站之「資訊公開/預告統計資料發佈時間表」。</t>
    <phoneticPr fontId="1" type="noConversion"/>
  </si>
  <si>
    <t xml:space="preserve">                    網址：http://www.matsu.gov.tw/2008web/statistical_index.htm</t>
    <phoneticPr fontId="1" type="noConversion"/>
  </si>
  <si>
    <t>連江縣都市計畫面積及人口</t>
    <phoneticPr fontId="1" type="noConversion"/>
  </si>
  <si>
    <t>都市及區域發展統計</t>
    <phoneticPr fontId="1" type="noConversion"/>
  </si>
  <si>
    <t>資料項目：連江縣都市計畫公共設施用地計畫面積</t>
    <phoneticPr fontId="1" type="noConversion"/>
  </si>
  <si>
    <t xml:space="preserve">    ＊統計地區範圍及對象：凡在本縣轄區內實施都市計畫區域，均為統計對象。</t>
    <phoneticPr fontId="1" type="noConversion"/>
  </si>
  <si>
    <t xml:space="preserve">      (一)道路系統、停車場所及加油站，應按土地使用分區及交通情形與預期之發展配置之。</t>
    <phoneticPr fontId="1" type="noConversion"/>
  </si>
  <si>
    <t xml:space="preserve">      (二)公園、體育場所、綠地、廣場及兒童遊樂場，應依計畫人口密度及自然環境，作有系統之佈置，除具有</t>
    <phoneticPr fontId="1" type="noConversion"/>
  </si>
  <si>
    <t xml:space="preserve">          特殊情形外，其占用土地總面積不得少於全部計畫面積百分之10。</t>
    <phoneticPr fontId="1" type="noConversion"/>
  </si>
  <si>
    <t xml:space="preserve">      (三)中小學校、社教場所、市場、變電所、衛生等公共設施，應按里鄰單位或居民分布情形適當配置之。</t>
    <phoneticPr fontId="1" type="noConversion"/>
  </si>
  <si>
    <t xml:space="preserve">      (四)環保設施用地包括污水處理廠（場）、垃圾掩埋場、焚化爐、資源回收站（場）等相關環保設施。</t>
    <phoneticPr fontId="1" type="noConversion"/>
  </si>
  <si>
    <t xml:space="preserve">    ＊統計單位：處，公頃</t>
    <phoneticPr fontId="1" type="noConversion"/>
  </si>
  <si>
    <t xml:space="preserve">    ＊統計分類：依都市計畫法第42條規定，都市計畫地區範圍內，應視實際情況，分別設置公共設施用地。</t>
    <phoneticPr fontId="1" type="noConversion"/>
  </si>
  <si>
    <t xml:space="preserve">    ＊同步發送單位：無</t>
    <phoneticPr fontId="1" type="noConversion"/>
  </si>
  <si>
    <t xml:space="preserve">    ＊統計指標編製方法與資料來源說明：由本府工務局彙整後編製</t>
    <phoneticPr fontId="1" type="noConversion"/>
  </si>
  <si>
    <t>公  開  類</t>
    <phoneticPr fontId="1" type="noConversion"/>
  </si>
  <si>
    <t>福建省連江縣政府</t>
    <phoneticPr fontId="9" type="noConversion"/>
  </si>
  <si>
    <t>年　　　報</t>
    <phoneticPr fontId="1" type="noConversion"/>
  </si>
  <si>
    <t>次年2月底前編送</t>
    <phoneticPr fontId="1" type="noConversion"/>
  </si>
  <si>
    <t>都市計畫區別</t>
    <phoneticPr fontId="1" type="noConversion"/>
  </si>
  <si>
    <t xml:space="preserve">   連江縣</t>
    <phoneticPr fontId="1" type="noConversion"/>
  </si>
  <si>
    <t xml:space="preserve">     南竿</t>
    <phoneticPr fontId="1" type="noConversion"/>
  </si>
  <si>
    <t xml:space="preserve">     北竿</t>
    <phoneticPr fontId="1" type="noConversion"/>
  </si>
  <si>
    <t xml:space="preserve">     莒光</t>
    <phoneticPr fontId="1" type="noConversion"/>
  </si>
  <si>
    <t xml:space="preserve">     東引</t>
    <phoneticPr fontId="1" type="noConversion"/>
  </si>
  <si>
    <t xml:space="preserve">     無人島礁</t>
    <phoneticPr fontId="1" type="noConversion"/>
  </si>
  <si>
    <t>填表</t>
    <phoneticPr fontId="9" type="noConversion"/>
  </si>
  <si>
    <r>
      <t xml:space="preserve">    </t>
    </r>
    <r>
      <rPr>
        <sz val="12"/>
        <rFont val="標楷體"/>
        <family val="4"/>
        <charset val="136"/>
      </rPr>
      <t>審核</t>
    </r>
    <phoneticPr fontId="1" type="noConversion"/>
  </si>
  <si>
    <r>
      <t xml:space="preserve">          </t>
    </r>
    <r>
      <rPr>
        <sz val="12"/>
        <rFont val="標楷體"/>
        <family val="4"/>
        <charset val="136"/>
      </rPr>
      <t>業務主管人員</t>
    </r>
    <phoneticPr fontId="1" type="noConversion"/>
  </si>
  <si>
    <t>機關長官</t>
    <phoneticPr fontId="1" type="noConversion"/>
  </si>
  <si>
    <r>
      <t xml:space="preserve">          </t>
    </r>
    <r>
      <rPr>
        <sz val="12"/>
        <rFont val="標楷體"/>
        <family val="4"/>
        <charset val="136"/>
      </rPr>
      <t>主辦統計人員</t>
    </r>
    <phoneticPr fontId="1" type="noConversion"/>
  </si>
  <si>
    <t>資料來源：依據各縣(市)政府資料彙編。</t>
    <phoneticPr fontId="14" type="noConversion"/>
  </si>
  <si>
    <t>填表說明：本表編製2份，經陳核後，1份送主計(處)室，1份自存外，資料並經由網際網路報送內政部營建署統計資料庫。</t>
    <phoneticPr fontId="1" type="noConversion"/>
  </si>
  <si>
    <r>
      <rPr>
        <b/>
        <sz val="22"/>
        <rFont val="標楷體"/>
        <family val="4"/>
        <charset val="136"/>
      </rPr>
      <t>連江縣都市計畫地區種類</t>
    </r>
    <phoneticPr fontId="1" type="noConversion"/>
  </si>
  <si>
    <t>2359－01－02－2</t>
    <phoneticPr fontId="1" type="noConversion"/>
  </si>
  <si>
    <t>總計</t>
    <phoneticPr fontId="1" type="noConversion"/>
  </si>
  <si>
    <t>處數</t>
    <phoneticPr fontId="1" type="noConversion"/>
  </si>
  <si>
    <t>面積</t>
    <phoneticPr fontId="1" type="noConversion"/>
  </si>
  <si>
    <t>市鎮計畫</t>
    <phoneticPr fontId="1" type="noConversion"/>
  </si>
  <si>
    <t>鄉街計畫</t>
    <phoneticPr fontId="1" type="noConversion"/>
  </si>
  <si>
    <t>特定區計畫</t>
    <phoneticPr fontId="1" type="noConversion"/>
  </si>
  <si>
    <t>統計資料背景說明</t>
    <phoneticPr fontId="1" type="noConversion"/>
  </si>
  <si>
    <t>資料種類：都市及區域發展統計</t>
    <phoneticPr fontId="1" type="noConversion"/>
  </si>
  <si>
    <t xml:space="preserve">    ＊聯絡電話：0836-25398分機58</t>
    <phoneticPr fontId="1" type="noConversion"/>
  </si>
  <si>
    <t xml:space="preserve">    ＊傳真：0836-25021</t>
    <phoneticPr fontId="1" type="noConversion"/>
  </si>
  <si>
    <r>
      <t xml:space="preserve">        </t>
    </r>
    <r>
      <rPr>
        <sz val="12"/>
        <color indexed="8"/>
        <rFont val="標楷體"/>
        <family val="4"/>
        <charset val="136"/>
      </rPr>
      <t>＊電子信箱：</t>
    </r>
    <r>
      <rPr>
        <sz val="12"/>
        <color indexed="8"/>
        <rFont val="Times New Roman"/>
        <family val="1"/>
      </rPr>
      <t>lj0417@ems.matsu.gov.tw</t>
    </r>
    <phoneticPr fontId="1" type="noConversion"/>
  </si>
  <si>
    <t xml:space="preserve">    ＊ 口頭：（ ）記者會或說明會</t>
    <phoneticPr fontId="1" type="noConversion"/>
  </si>
  <si>
    <t xml:space="preserve">    ＊ 書面：（ ）新聞稿   （v）報表  （ ）書刊，刊名：</t>
    <phoneticPr fontId="1" type="noConversion"/>
  </si>
  <si>
    <t xml:space="preserve">    ＊ 電子媒體：（V）線上書刊及資料庫，網址：http://www.matsu.gov.tw/2008web/statistical_index.htm/</t>
    <phoneticPr fontId="1" type="noConversion"/>
  </si>
  <si>
    <t xml:space="preserve">                  資訊公開/預告統計資料發佈時間表</t>
    <phoneticPr fontId="1" type="noConversion"/>
  </si>
  <si>
    <t xml:space="preserve">                 （ ）磁片   （ ）光碟片  （ ）其他</t>
    <phoneticPr fontId="1" type="noConversion"/>
  </si>
  <si>
    <t xml:space="preserve">    ＊統計標準時間：以每年年底之事實為準。</t>
    <phoneticPr fontId="1" type="noConversion"/>
  </si>
  <si>
    <t xml:space="preserve">    ＊統計項目定義：</t>
    <phoneticPr fontId="1" type="noConversion"/>
  </si>
  <si>
    <t xml:space="preserve">    ＊發布週期：年</t>
    <phoneticPr fontId="1" type="noConversion"/>
  </si>
  <si>
    <t xml:space="preserve">    ＊時效：3個月</t>
    <phoneticPr fontId="1" type="noConversion"/>
  </si>
  <si>
    <t xml:space="preserve">    ＊預告發布日期：公布日期上載於連江縣政府網站之「資訊公開/預告統計資料發佈時間表」。</t>
    <phoneticPr fontId="1" type="noConversion"/>
  </si>
  <si>
    <t xml:space="preserve">                    網址：http://www.matsu.gov.tw/2008web/statistical_index.htm</t>
    <phoneticPr fontId="1" type="noConversion"/>
  </si>
  <si>
    <t xml:space="preserve">    ＊統計資料交叉查核及確保資料合理性之機制：無</t>
    <phoneticPr fontId="1" type="noConversion"/>
  </si>
  <si>
    <t>六、須注意及預定改變之事項：無</t>
    <phoneticPr fontId="1" type="noConversion"/>
  </si>
  <si>
    <t>七、其他事項：無</t>
    <phoneticPr fontId="1" type="noConversion"/>
  </si>
  <si>
    <t>資料項目：連江縣都市計畫地區種類</t>
    <phoneticPr fontId="1" type="noConversion"/>
  </si>
  <si>
    <t xml:space="preserve">      (一)市鎮計畫之地區包括:1.首都、直轄市；2.省會、省轄市；3.縣(市)政府所在地及縣轄市；4.鎮；5.其</t>
    <phoneticPr fontId="1" type="noConversion"/>
  </si>
  <si>
    <t xml:space="preserve">                             他經內政部或省政府指定應依本法擬定市鎮計畫之地區。</t>
    <phoneticPr fontId="1" type="noConversion"/>
  </si>
  <si>
    <t xml:space="preserve">      (二)鄉街計畫之地區包括：1.鄉公所所在地；2.人口集居5年前已達3千人，而在最近5年內已增加三分之一</t>
    <phoneticPr fontId="1" type="noConversion"/>
  </si>
  <si>
    <t xml:space="preserve">                              以上之地區；3.人口集居達3千人，而其中工商業人口占就業總人口百分之50以</t>
    <phoneticPr fontId="1" type="noConversion"/>
  </si>
  <si>
    <t xml:space="preserve">                              上之地區；4.其他經縣(局)政府指定應依本法擬定鄉街計畫之地區。</t>
    <phoneticPr fontId="1" type="noConversion"/>
  </si>
  <si>
    <t xml:space="preserve">      (三)特定區計畫為發展工業或保持優美風景或因其他目的而劃定之特定地區。</t>
    <phoneticPr fontId="1" type="noConversion"/>
  </si>
  <si>
    <t xml:space="preserve">    ＊統計單位：處，公頃</t>
    <phoneticPr fontId="1" type="noConversion"/>
  </si>
  <si>
    <t xml:space="preserve">    ＊統計分類：依都市計畫法第九條都市計畫之種類分為市鎮計畫、鄉街計畫、特定區計畫。</t>
    <phoneticPr fontId="1" type="noConversion"/>
  </si>
  <si>
    <t>連江縣都市計畫地區種類</t>
    <phoneticPr fontId="1" type="noConversion"/>
  </si>
  <si>
    <t>連江縣都市計畫公共設施用地計畫面積</t>
    <phoneticPr fontId="1" type="noConversion"/>
  </si>
  <si>
    <t>行政區</t>
  </si>
  <si>
    <t>文教區</t>
  </si>
  <si>
    <t>保護區</t>
  </si>
  <si>
    <t>風景區</t>
  </si>
  <si>
    <t>河川區</t>
  </si>
  <si>
    <t>其他</t>
  </si>
  <si>
    <t>年    報</t>
    <phoneticPr fontId="16" type="noConversion"/>
  </si>
  <si>
    <t xml:space="preserve"> 2359-01-05-2</t>
    <phoneticPr fontId="16" type="noConversion"/>
  </si>
  <si>
    <r>
      <t xml:space="preserve">               </t>
    </r>
    <r>
      <rPr>
        <sz val="16"/>
        <rFont val="華康粗圓體"/>
        <family val="3"/>
        <charset val="136"/>
      </rPr>
      <t/>
    </r>
    <phoneticPr fontId="16" type="noConversion"/>
  </si>
  <si>
    <t>都市計畫區</t>
    <phoneticPr fontId="1" type="noConversion"/>
  </si>
  <si>
    <t>合計</t>
    <phoneticPr fontId="16" type="noConversion"/>
  </si>
  <si>
    <t xml:space="preserve"> 都　　市　　發　　展　　地　　區</t>
    <phoneticPr fontId="16" type="noConversion"/>
  </si>
  <si>
    <t>非　　都　　市　　發　　展　　地　　區</t>
    <phoneticPr fontId="1" type="noConversion"/>
  </si>
  <si>
    <t>計</t>
    <phoneticPr fontId="1" type="noConversion"/>
  </si>
  <si>
    <t>住宅區</t>
    <phoneticPr fontId="16" type="noConversion"/>
  </si>
  <si>
    <t>商業區</t>
    <phoneticPr fontId="1" type="noConversion"/>
  </si>
  <si>
    <t>工業區</t>
    <phoneticPr fontId="16" type="noConversion"/>
  </si>
  <si>
    <t>公 共 設
施 用 地</t>
    <phoneticPr fontId="1" type="noConversion"/>
  </si>
  <si>
    <t>特　定
專 用 區</t>
    <phoneticPr fontId="1" type="noConversion"/>
  </si>
  <si>
    <t>其他</t>
    <phoneticPr fontId="1" type="noConversion"/>
  </si>
  <si>
    <t>農業區</t>
    <phoneticPr fontId="1" type="noConversion"/>
  </si>
  <si>
    <t>次年二月底前編送</t>
    <phoneticPr fontId="16" type="noConversion"/>
  </si>
  <si>
    <t>連江縣都市計畫土地使用分區面積</t>
    <phoneticPr fontId="1" type="noConversion"/>
  </si>
  <si>
    <t>填表</t>
    <phoneticPr fontId="1" type="noConversion"/>
  </si>
  <si>
    <t>審核</t>
    <phoneticPr fontId="1" type="noConversion"/>
  </si>
  <si>
    <t>業務主管人員</t>
    <phoneticPr fontId="1" type="noConversion"/>
  </si>
  <si>
    <t>機關長官</t>
    <phoneticPr fontId="1" type="noConversion"/>
  </si>
  <si>
    <t>主辦統計人員</t>
    <phoneticPr fontId="1" type="noConversion"/>
  </si>
  <si>
    <t>資料項目：連江縣都市計畫土地使用分區面積</t>
    <phoneticPr fontId="1" type="noConversion"/>
  </si>
  <si>
    <t xml:space="preserve">      (一)住宅區：為保護居住環境而劃定，其土地及建築物之使用，不得有礙居住之寧靜、安全及衛生。</t>
    <phoneticPr fontId="1" type="noConversion"/>
  </si>
  <si>
    <t xml:space="preserve">      (二)商業區：為促進商業發展而劃定，其土地及建築物之使用，不得有礙商業之便利。</t>
    <phoneticPr fontId="1" type="noConversion"/>
  </si>
  <si>
    <t xml:space="preserve">      (三)工業區：為促進工業發展而劃定，其土地及建築物，以供工業使用為主。</t>
    <phoneticPr fontId="1" type="noConversion"/>
  </si>
  <si>
    <t xml:space="preserve">      (四)行政、文教、風景等使用區內土地及建築物，以供其規定目的之使用為主。</t>
    <phoneticPr fontId="1" type="noConversion"/>
  </si>
  <si>
    <t xml:space="preserve">      (五)公共設施用地：應就人口、土地使用、交通等現狀及未來發展趨勢，決定其項目、位置與面積，以增進</t>
    <phoneticPr fontId="1" type="noConversion"/>
  </si>
  <si>
    <t xml:space="preserve">                        市民活動之便利，及確保良好之都市生活環境。</t>
    <phoneticPr fontId="1" type="noConversion"/>
  </si>
  <si>
    <t xml:space="preserve">      (六)特定專用區：包括產業專用區、工商綜合專用區、科技專用區、事業專用區及其他特定專用區。</t>
    <phoneticPr fontId="1" type="noConversion"/>
  </si>
  <si>
    <t xml:space="preserve">      (七)都市計畫地區得視地理形勢，使用現況或軍事安全上之需要，保留農業地區或設置保護區，並限制其建</t>
    <phoneticPr fontId="1" type="noConversion"/>
  </si>
  <si>
    <t xml:space="preserve">          築使用。</t>
    <phoneticPr fontId="1" type="noConversion"/>
  </si>
  <si>
    <t xml:space="preserve">      (八)河川區：依水利法公告之河川治理計畫範圍內之土地。</t>
    <phoneticPr fontId="1" type="noConversion"/>
  </si>
  <si>
    <t xml:space="preserve">    ＊統計分類：都市計畫土地使用分區類別依都市發展地區與非都市發展地區分，都市發展用地分住宅區、商業</t>
    <phoneticPr fontId="1" type="noConversion"/>
  </si>
  <si>
    <t xml:space="preserve">                區、工業區、行政區、文教區、公共設施用地、特定專用區、其他等。非都市發展用地分農業區</t>
    <phoneticPr fontId="1" type="noConversion"/>
  </si>
  <si>
    <t xml:space="preserve">                、保護區、風景區、河川區、其他等。</t>
    <phoneticPr fontId="1" type="noConversion"/>
  </si>
  <si>
    <t>服務單位：連江縣政府工務處</t>
    <phoneticPr fontId="1" type="noConversion"/>
  </si>
  <si>
    <t>連江縣政府工務處
預告統計資料發布時間表</t>
    <phoneticPr fontId="1" type="noConversion"/>
  </si>
  <si>
    <t>上次預告日期:105年07月08日</t>
    <phoneticPr fontId="1" type="noConversion"/>
  </si>
  <si>
    <t>本次預告日期:106年01月18日</t>
    <phoneticPr fontId="1" type="noConversion"/>
  </si>
  <si>
    <t>106年
7月</t>
    <phoneticPr fontId="1" type="noConversion"/>
  </si>
  <si>
    <t>106年
8月</t>
    <phoneticPr fontId="1" type="noConversion"/>
  </si>
  <si>
    <t>106年
9月</t>
    <phoneticPr fontId="1" type="noConversion"/>
  </si>
  <si>
    <t>106年
10月</t>
    <phoneticPr fontId="1" type="noConversion"/>
  </si>
  <si>
    <t>106年
11月</t>
    <phoneticPr fontId="1" type="noConversion"/>
  </si>
  <si>
    <t>106年
12月</t>
    <phoneticPr fontId="1" type="noConversion"/>
  </si>
  <si>
    <t xml:space="preserve">    ＊發布機關、單位：連江縣政府工務處</t>
    <phoneticPr fontId="1" type="noConversion"/>
  </si>
  <si>
    <t xml:space="preserve">    ＊編製單位：連江縣政府工務處</t>
    <phoneticPr fontId="1" type="noConversion"/>
  </si>
  <si>
    <t xml:space="preserve">    ＊編製單位：連江縣政府工務處</t>
    <phoneticPr fontId="1" type="noConversion"/>
  </si>
  <si>
    <t>預 定 發 布 時 間</t>
    <phoneticPr fontId="1" type="noConversion"/>
  </si>
  <si>
    <t>中華民國105年                                               單位：平方公里</t>
    <phoneticPr fontId="9" type="noConversion"/>
  </si>
  <si>
    <t>中華民國105年底                                               單位：處；公頃</t>
    <phoneticPr fontId="9" type="noConversion"/>
  </si>
  <si>
    <t>中華民國 105 年底</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</si>
</sst>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214" formatCode="\-"/>
    <numFmt numFmtId="215" formatCode="#,##0.00;[Red]#,##0.00"/>
    <numFmt numFmtId="217" formatCode="#,##0;[Red]#,##0"/>
    <numFmt numFmtId="219" formatCode="#,##0.00_ "/>
  </numFmts>
  <fonts count="26">
    <font>
      <sz val="12"/>
      <color theme="1"/>
      <name val="新細明體"/>
      <family val="1"/>
      <charset val="136"/>
      <scheme val="minor"/>
    </font>
    <font>
      <sz val="9"/>
      <name val="新細明體"/>
      <family val="1"/>
      <charset val="136"/>
    </font>
    <font>
      <sz val="12"/>
      <color indexed="8"/>
      <name val="標楷體"/>
      <family val="4"/>
      <charset val="136"/>
    </font>
    <font>
      <sz val="10"/>
      <color indexed="8"/>
      <name val="標楷體"/>
      <family val="4"/>
      <charset val="136"/>
    </font>
    <font>
      <sz val="16"/>
      <color indexed="8"/>
      <name val="標楷體"/>
      <family val="4"/>
      <charset val="136"/>
    </font>
    <font>
      <sz val="12"/>
      <color indexed="8"/>
      <name val="Times New Roman"/>
      <family val="1"/>
    </font>
    <font>
      <sz val="12"/>
      <name val="新細明體"/>
      <family val="1"/>
      <charset val="136"/>
    </font>
    <font>
      <sz val="12"/>
      <name val="細明體"/>
      <family val="3"/>
      <charset val="136"/>
    </font>
    <font>
      <b/>
      <sz val="18"/>
      <color indexed="62"/>
      <name val="新細明體"/>
      <family val="1"/>
      <charset val="136"/>
    </font>
    <font>
      <sz val="12"/>
      <name val="標楷體"/>
      <family val="4"/>
      <charset val="136"/>
    </font>
    <font>
      <sz val="12"/>
      <name val="Times New Roman"/>
      <family val="1"/>
    </font>
    <font>
      <b/>
      <sz val="22"/>
      <name val="標楷體"/>
      <family val="4"/>
      <charset val="136"/>
    </font>
    <font>
      <b/>
      <sz val="24"/>
      <name val="標楷體"/>
      <family val="4"/>
      <charset val="136"/>
    </font>
    <font>
      <sz val="24"/>
      <name val="標楷體"/>
      <family val="4"/>
      <charset val="136"/>
    </font>
    <font>
      <b/>
      <sz val="14"/>
      <name val="Times New Roman"/>
      <family val="1"/>
    </font>
    <font>
      <sz val="14"/>
      <name val="新細明體"/>
      <family val="1"/>
      <charset val="136"/>
    </font>
    <font>
      <sz val="9"/>
      <name val="細明體"/>
      <family val="3"/>
      <charset val="136"/>
    </font>
    <font>
      <sz val="14"/>
      <name val="Times New Roman"/>
      <family val="1"/>
    </font>
    <font>
      <sz val="16"/>
      <name val="華康粗圓體"/>
      <family val="3"/>
      <charset val="136"/>
    </font>
    <font>
      <sz val="9"/>
      <color indexed="81"/>
      <name val="Tahoma"/>
      <family val="2"/>
    </font>
    <font>
      <sz val="20"/>
      <name val="標楷體"/>
      <family val="4"/>
      <charset val="136"/>
    </font>
    <font>
      <sz val="14"/>
      <name val="標楷體"/>
      <family val="4"/>
      <charset val="136"/>
    </font>
    <font>
      <u/>
      <sz val="14"/>
      <name val="標楷體"/>
      <family val="4"/>
      <charset val="136"/>
    </font>
    <font>
      <sz val="14"/>
      <color indexed="8"/>
      <name val="Times New Roman"/>
      <family val="1"/>
    </font>
    <font>
      <u/>
      <sz val="10"/>
      <color indexed="12"/>
      <name val="新細明體"/>
      <family val="1"/>
      <charset val="136"/>
    </font>
    <font>
      <u/>
      <sz val="12"/>
      <color theme="10"/>
      <name val="新細明體"/>
      <family val="1"/>
      <charset val="136"/>
    </font>
  </fonts>
  <fills count="2">
    <fill>
      <patternFill patternType="none"/>
    </fill>
    <fill>
      <patternFill patternType="gray125"/>
    </fill>
  </fills>
  <borders count="48">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medium">
        <color indexed="64"/>
      </top>
      <bottom/>
      <diagonal/>
    </border>
    <border>
      <left/>
      <right style="thin">
        <color indexed="64"/>
      </right>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style="thin">
        <color indexed="64"/>
      </top>
      <bottom style="medium">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s>
  <cellStyleXfs count="6">
    <xf numFmtId="0" fontId="0" fillId="0" borderId="0">
      <alignment vertical="center"/>
    </xf>
    <xf numFmtId="0" fontId="6" fillId="0" borderId="0"/>
    <xf numFmtId="0" fontId="6" fillId="0" borderId="0"/>
    <xf numFmtId="0" fontId="6" fillId="0" borderId="0"/>
    <xf numFmtId="0" fontId="7" fillId="0" borderId="0"/>
    <xf numFmtId="0" fontId="25" fillId="0" borderId="0" applyNumberFormat="0" applyFill="0" applyBorder="0" applyAlignment="0" applyProtection="0">
      <alignment vertical="top"/>
      <protection locked="0"/>
    </xf>
  </cellStyleXfs>
  <cellXfs count="193">
    <xf numFmtId="0" fontId="0" fillId="0" borderId="0" xfId="0">
      <alignment vertical="center"/>
    </xf>
    <xf numFmtId="0" fontId="2" fillId="0" borderId="0" xfId="0" applyFont="1" applyAlignment="1">
      <alignment horizontal="right" vertical="center"/>
    </xf>
    <xf numFmtId="0" fontId="2" fillId="0" borderId="0" xfId="0" applyFont="1" applyAlignment="1">
      <alignment vertical="center"/>
    </xf>
    <xf numFmtId="0" fontId="2" fillId="0" borderId="0" xfId="0" applyFont="1" applyFill="1" applyBorder="1" applyAlignment="1">
      <alignment vertical="center"/>
    </xf>
    <xf numFmtId="0" fontId="2" fillId="0" borderId="0" xfId="0" applyFont="1" applyAlignment="1">
      <alignment horizontal="justify" vertical="top"/>
    </xf>
    <xf numFmtId="0" fontId="2" fillId="0" borderId="0" xfId="0" applyFont="1" applyAlignment="1">
      <alignment vertical="top"/>
    </xf>
    <xf numFmtId="0" fontId="0" fillId="0" borderId="0" xfId="0" applyAlignment="1">
      <alignment horizontal="center" vertical="center"/>
    </xf>
    <xf numFmtId="0" fontId="2" fillId="0" borderId="0" xfId="0" applyFont="1" applyAlignment="1">
      <alignment horizontal="center" vertical="center"/>
    </xf>
    <xf numFmtId="0" fontId="4" fillId="0" borderId="0" xfId="0" applyFont="1" applyAlignment="1">
      <alignment horizontal="center" vertical="center"/>
    </xf>
    <xf numFmtId="0" fontId="2" fillId="0" borderId="1" xfId="0" applyFont="1" applyBorder="1" applyAlignment="1">
      <alignment horizontal="center" vertical="top" wrapText="1"/>
    </xf>
    <xf numFmtId="0" fontId="2" fillId="0" borderId="2" xfId="0" applyFont="1" applyBorder="1" applyAlignment="1">
      <alignment horizontal="center" vertical="top" wrapText="1"/>
    </xf>
    <xf numFmtId="0" fontId="0" fillId="0" borderId="3" xfId="0" applyBorder="1" applyAlignment="1">
      <alignment horizontal="center" vertical="top" wrapText="1"/>
    </xf>
    <xf numFmtId="0" fontId="0" fillId="0" borderId="2" xfId="0" applyBorder="1">
      <alignment vertical="center"/>
    </xf>
    <xf numFmtId="0" fontId="0" fillId="0" borderId="4" xfId="0" applyBorder="1">
      <alignment vertical="center"/>
    </xf>
    <xf numFmtId="0" fontId="3" fillId="0" borderId="1" xfId="0" applyFont="1" applyBorder="1" applyAlignment="1">
      <alignment horizontal="center" vertical="top" wrapText="1"/>
    </xf>
    <xf numFmtId="20" fontId="3" fillId="0" borderId="2" xfId="0" applyNumberFormat="1" applyFont="1" applyBorder="1" applyAlignment="1">
      <alignment horizontal="center" vertical="top" wrapText="1"/>
    </xf>
    <xf numFmtId="0" fontId="3" fillId="0" borderId="4" xfId="0" applyFont="1" applyBorder="1" applyAlignment="1">
      <alignment horizontal="center" vertical="top" wrapText="1"/>
    </xf>
    <xf numFmtId="0" fontId="3" fillId="0" borderId="4" xfId="0" applyFont="1" applyBorder="1" applyAlignment="1">
      <alignment horizontal="center" vertical="center" wrapText="1"/>
    </xf>
    <xf numFmtId="0" fontId="2" fillId="0" borderId="0" xfId="0" applyFont="1" applyAlignment="1">
      <alignment horizontal="center" vertical="center"/>
    </xf>
    <xf numFmtId="0" fontId="2" fillId="0" borderId="0" xfId="0" applyFont="1">
      <alignment vertical="center"/>
    </xf>
    <xf numFmtId="0" fontId="2" fillId="0" borderId="0" xfId="0" applyFont="1" applyAlignment="1">
      <alignment horizontal="justify" vertical="center"/>
    </xf>
    <xf numFmtId="0" fontId="5" fillId="0" borderId="0" xfId="0" applyFont="1" applyAlignment="1">
      <alignment horizontal="justify" vertical="center"/>
    </xf>
    <xf numFmtId="0" fontId="2" fillId="0" borderId="0" xfId="0" applyFont="1" applyAlignment="1">
      <alignment horizontal="justify" vertical="center" wrapText="1"/>
    </xf>
    <xf numFmtId="0" fontId="9" fillId="0" borderId="0" xfId="4" applyFont="1" applyBorder="1" applyAlignment="1">
      <alignment vertical="center"/>
    </xf>
    <xf numFmtId="0" fontId="10" fillId="0" borderId="0" xfId="4" applyFont="1" applyBorder="1" applyAlignment="1">
      <alignment horizontal="center" vertical="center"/>
    </xf>
    <xf numFmtId="0" fontId="9" fillId="0" borderId="5" xfId="4" quotePrefix="1" applyFont="1" applyBorder="1" applyAlignment="1">
      <alignment horizontal="center" vertical="center"/>
    </xf>
    <xf numFmtId="0" fontId="9" fillId="0" borderId="0" xfId="4" applyFont="1" applyAlignment="1">
      <alignment vertical="center"/>
    </xf>
    <xf numFmtId="0" fontId="13" fillId="0" borderId="0" xfId="4" applyFont="1" applyAlignment="1">
      <alignment vertical="center"/>
    </xf>
    <xf numFmtId="0" fontId="6" fillId="0" borderId="0" xfId="3" applyFont="1" applyBorder="1"/>
    <xf numFmtId="0" fontId="6" fillId="0" borderId="0" xfId="3" applyFont="1"/>
    <xf numFmtId="0" fontId="10" fillId="0" borderId="0" xfId="4" applyFont="1" applyAlignment="1">
      <alignment horizontal="left" vertical="center"/>
    </xf>
    <xf numFmtId="0" fontId="10" fillId="0" borderId="0" xfId="4" applyFont="1" applyAlignment="1">
      <alignment vertical="center"/>
    </xf>
    <xf numFmtId="0" fontId="9" fillId="0" borderId="0" xfId="4" applyFont="1" applyAlignment="1">
      <alignment horizontal="right"/>
    </xf>
    <xf numFmtId="0" fontId="9" fillId="0" borderId="0" xfId="4" quotePrefix="1" applyFont="1" applyAlignment="1">
      <alignment horizontal="left" vertical="center"/>
    </xf>
    <xf numFmtId="0" fontId="9" fillId="0" borderId="6" xfId="4" applyFont="1" applyBorder="1" applyAlignment="1">
      <alignment horizontal="center" vertical="center"/>
    </xf>
    <xf numFmtId="0" fontId="9" fillId="0" borderId="6" xfId="3" applyFont="1" applyBorder="1" applyAlignment="1">
      <alignment horizontal="center" vertical="center"/>
    </xf>
    <xf numFmtId="0" fontId="9" fillId="0" borderId="5" xfId="4" applyFont="1" applyBorder="1" applyAlignment="1">
      <alignment horizontal="center" vertical="center"/>
    </xf>
    <xf numFmtId="215" fontId="10" fillId="0" borderId="7" xfId="3" applyNumberFormat="1" applyFont="1" applyBorder="1" applyAlignment="1">
      <alignment horizontal="center" vertical="center"/>
    </xf>
    <xf numFmtId="215" fontId="10" fillId="0" borderId="8" xfId="4" applyNumberFormat="1" applyFont="1" applyBorder="1" applyAlignment="1">
      <alignment horizontal="center" vertical="center"/>
    </xf>
    <xf numFmtId="215" fontId="10" fillId="0" borderId="9" xfId="3" applyNumberFormat="1" applyFont="1" applyBorder="1" applyAlignment="1">
      <alignment horizontal="center" vertical="center"/>
    </xf>
    <xf numFmtId="215" fontId="10" fillId="0" borderId="9" xfId="4" applyNumberFormat="1" applyFont="1" applyBorder="1" applyAlignment="1">
      <alignment horizontal="center" vertical="center"/>
    </xf>
    <xf numFmtId="215" fontId="10" fillId="0" borderId="10" xfId="4" applyNumberFormat="1" applyFont="1" applyBorder="1" applyAlignment="1">
      <alignment horizontal="center" vertical="center"/>
    </xf>
    <xf numFmtId="217" fontId="10" fillId="0" borderId="11" xfId="3" applyNumberFormat="1" applyFont="1" applyBorder="1" applyAlignment="1">
      <alignment horizontal="center" vertical="center"/>
    </xf>
    <xf numFmtId="215" fontId="10" fillId="0" borderId="11" xfId="3" applyNumberFormat="1" applyFont="1" applyBorder="1" applyAlignment="1">
      <alignment horizontal="center" vertical="center"/>
    </xf>
    <xf numFmtId="217" fontId="10" fillId="0" borderId="12" xfId="3" applyNumberFormat="1" applyFont="1" applyBorder="1" applyAlignment="1">
      <alignment horizontal="center" vertical="center"/>
    </xf>
    <xf numFmtId="215" fontId="10" fillId="0" borderId="12" xfId="4" applyNumberFormat="1" applyFont="1" applyFill="1" applyBorder="1" applyAlignment="1">
      <alignment horizontal="center" vertical="center"/>
    </xf>
    <xf numFmtId="214" fontId="10" fillId="0" borderId="13" xfId="3" applyNumberFormat="1" applyFont="1" applyBorder="1" applyAlignment="1">
      <alignment horizontal="center" vertical="center"/>
    </xf>
    <xf numFmtId="214" fontId="10" fillId="0" borderId="13" xfId="4" applyNumberFormat="1" applyFont="1" applyFill="1" applyBorder="1" applyAlignment="1">
      <alignment horizontal="center" vertical="center"/>
    </xf>
    <xf numFmtId="214" fontId="10" fillId="0" borderId="14" xfId="4" applyNumberFormat="1" applyFont="1" applyFill="1" applyBorder="1" applyAlignment="1">
      <alignment horizontal="center" vertical="center"/>
    </xf>
    <xf numFmtId="217" fontId="10" fillId="0" borderId="12" xfId="4" applyNumberFormat="1" applyFont="1" applyFill="1" applyBorder="1" applyAlignment="1">
      <alignment horizontal="center" vertical="center"/>
    </xf>
    <xf numFmtId="217" fontId="10" fillId="0" borderId="12" xfId="4" applyNumberFormat="1" applyFont="1" applyFill="1" applyBorder="1" applyAlignment="1">
      <alignment horizontal="center" vertical="center"/>
    </xf>
    <xf numFmtId="215" fontId="10" fillId="0" borderId="15" xfId="3" applyNumberFormat="1" applyFont="1" applyBorder="1" applyAlignment="1">
      <alignment horizontal="center" vertical="center"/>
    </xf>
    <xf numFmtId="215" fontId="10" fillId="0" borderId="16" xfId="3" applyNumberFormat="1" applyFont="1" applyBorder="1" applyAlignment="1">
      <alignment horizontal="center" vertical="center"/>
    </xf>
    <xf numFmtId="0" fontId="15" fillId="0" borderId="0" xfId="1" applyFont="1" applyFill="1"/>
    <xf numFmtId="0" fontId="15" fillId="0" borderId="0" xfId="1" applyFont="1" applyFill="1" applyBorder="1" applyAlignment="1">
      <alignment horizontal="left" vertical="top"/>
    </xf>
    <xf numFmtId="0" fontId="15" fillId="0" borderId="0" xfId="1" applyFont="1" applyFill="1" applyBorder="1"/>
    <xf numFmtId="0" fontId="15" fillId="0" borderId="0" xfId="1" applyFont="1" applyFill="1" applyBorder="1" applyAlignment="1">
      <alignment horizontal="left"/>
    </xf>
    <xf numFmtId="0" fontId="21" fillId="0" borderId="17" xfId="1" applyFont="1" applyFill="1" applyBorder="1" applyAlignment="1">
      <alignment horizontal="center"/>
    </xf>
    <xf numFmtId="0" fontId="21" fillId="0" borderId="0" xfId="1" applyFont="1" applyFill="1"/>
    <xf numFmtId="0" fontId="21" fillId="0" borderId="18" xfId="1" applyFont="1" applyFill="1" applyBorder="1"/>
    <xf numFmtId="0" fontId="21" fillId="0" borderId="19" xfId="1" applyFont="1" applyFill="1" applyBorder="1"/>
    <xf numFmtId="0" fontId="22" fillId="0" borderId="0" xfId="1" applyFont="1" applyFill="1" applyAlignment="1">
      <alignment horizontal="center" vertical="center"/>
    </xf>
    <xf numFmtId="0" fontId="21" fillId="0" borderId="0" xfId="1" applyFont="1" applyFill="1" applyAlignment="1">
      <alignment horizontal="center" vertical="center"/>
    </xf>
    <xf numFmtId="0" fontId="21" fillId="0" borderId="0" xfId="1" applyFont="1" applyFill="1" applyAlignment="1">
      <alignment vertical="center"/>
    </xf>
    <xf numFmtId="0" fontId="21" fillId="0" borderId="0" xfId="1" applyFont="1" applyFill="1" applyAlignment="1"/>
    <xf numFmtId="0" fontId="21" fillId="0" borderId="20" xfId="1" applyFont="1" applyFill="1" applyBorder="1" applyAlignment="1">
      <alignment horizontal="center" vertical="center"/>
    </xf>
    <xf numFmtId="0" fontId="21" fillId="0" borderId="21" xfId="1" applyFont="1" applyFill="1" applyBorder="1" applyAlignment="1">
      <alignment horizontal="center" vertical="center"/>
    </xf>
    <xf numFmtId="0" fontId="9" fillId="0" borderId="20" xfId="3" applyFont="1" applyBorder="1" applyAlignment="1">
      <alignment horizontal="left" vertical="center"/>
    </xf>
    <xf numFmtId="0" fontId="9" fillId="0" borderId="21" xfId="4" applyFont="1" applyBorder="1" applyAlignment="1">
      <alignment horizontal="left" vertical="center" wrapText="1"/>
    </xf>
    <xf numFmtId="0" fontId="9" fillId="0" borderId="22" xfId="4" applyFont="1" applyBorder="1" applyAlignment="1">
      <alignment horizontal="left" vertical="center"/>
    </xf>
    <xf numFmtId="219" fontId="17" fillId="0" borderId="23" xfId="1" applyNumberFormat="1" applyFont="1" applyFill="1" applyBorder="1" applyAlignment="1">
      <alignment horizontal="center"/>
    </xf>
    <xf numFmtId="214" fontId="17" fillId="0" borderId="23" xfId="1" applyNumberFormat="1" applyFont="1" applyFill="1" applyBorder="1" applyAlignment="1">
      <alignment horizontal="center"/>
    </xf>
    <xf numFmtId="219" fontId="17" fillId="0" borderId="2" xfId="1" applyNumberFormat="1" applyFont="1" applyFill="1" applyBorder="1" applyAlignment="1">
      <alignment horizontal="center"/>
    </xf>
    <xf numFmtId="214" fontId="17" fillId="0" borderId="2" xfId="1" applyNumberFormat="1" applyFont="1" applyFill="1" applyBorder="1" applyAlignment="1">
      <alignment horizontal="center"/>
    </xf>
    <xf numFmtId="214" fontId="17" fillId="0" borderId="24" xfId="1" applyNumberFormat="1" applyFont="1" applyFill="1" applyBorder="1" applyAlignment="1">
      <alignment horizontal="center"/>
    </xf>
    <xf numFmtId="214" fontId="17" fillId="0" borderId="25" xfId="1" applyNumberFormat="1" applyFont="1" applyFill="1" applyBorder="1" applyAlignment="1">
      <alignment horizontal="center"/>
    </xf>
    <xf numFmtId="214" fontId="17" fillId="0" borderId="26" xfId="1" applyNumberFormat="1" applyFont="1" applyFill="1" applyBorder="1" applyAlignment="1">
      <alignment horizontal="center"/>
    </xf>
    <xf numFmtId="214" fontId="17" fillId="0" borderId="27" xfId="1" applyNumberFormat="1" applyFont="1" applyFill="1" applyBorder="1" applyAlignment="1">
      <alignment horizontal="center"/>
    </xf>
    <xf numFmtId="0" fontId="23" fillId="0" borderId="26" xfId="0" applyFont="1" applyBorder="1" applyAlignment="1">
      <alignment horizontal="center" vertical="center"/>
    </xf>
    <xf numFmtId="219" fontId="23" fillId="0" borderId="27" xfId="0" applyNumberFormat="1" applyFont="1" applyBorder="1" applyAlignment="1">
      <alignment horizontal="center" vertical="center"/>
    </xf>
    <xf numFmtId="219" fontId="17" fillId="0" borderId="26" xfId="1" applyNumberFormat="1" applyFont="1" applyFill="1" applyBorder="1" applyAlignment="1">
      <alignment horizontal="center"/>
    </xf>
    <xf numFmtId="219" fontId="17" fillId="0" borderId="27" xfId="1" applyNumberFormat="1" applyFont="1" applyFill="1" applyBorder="1" applyAlignment="1">
      <alignment horizontal="center"/>
    </xf>
    <xf numFmtId="214" fontId="10" fillId="0" borderId="7" xfId="3" applyNumberFormat="1" applyFont="1" applyBorder="1" applyAlignment="1">
      <alignment horizontal="center" vertical="center"/>
    </xf>
    <xf numFmtId="214" fontId="10" fillId="0" borderId="8" xfId="4" applyNumberFormat="1" applyFont="1" applyBorder="1" applyAlignment="1">
      <alignment horizontal="center" vertical="center"/>
    </xf>
    <xf numFmtId="214" fontId="10" fillId="0" borderId="9" xfId="3" applyNumberFormat="1" applyFont="1" applyBorder="1" applyAlignment="1">
      <alignment horizontal="center" vertical="center"/>
    </xf>
    <xf numFmtId="214" fontId="10" fillId="0" borderId="9" xfId="4" applyNumberFormat="1" applyFont="1" applyBorder="1" applyAlignment="1">
      <alignment horizontal="center" vertical="center"/>
    </xf>
    <xf numFmtId="214" fontId="10" fillId="0" borderId="10" xfId="4" applyNumberFormat="1" applyFont="1" applyBorder="1" applyAlignment="1">
      <alignment horizontal="center" vertical="center"/>
    </xf>
    <xf numFmtId="217" fontId="10" fillId="0" borderId="13" xfId="4" applyNumberFormat="1" applyFont="1" applyFill="1" applyBorder="1" applyAlignment="1">
      <alignment horizontal="center" vertical="center"/>
    </xf>
    <xf numFmtId="215" fontId="10" fillId="0" borderId="14" xfId="4" applyNumberFormat="1" applyFont="1" applyFill="1" applyBorder="1" applyAlignment="1">
      <alignment horizontal="center" vertical="center"/>
    </xf>
    <xf numFmtId="215" fontId="10" fillId="0" borderId="13" xfId="4" applyNumberFormat="1" applyFont="1" applyBorder="1" applyAlignment="1">
      <alignment horizontal="center" vertical="center"/>
    </xf>
    <xf numFmtId="217" fontId="10" fillId="0" borderId="7" xfId="3" applyNumberFormat="1" applyFont="1" applyBorder="1" applyAlignment="1">
      <alignment horizontal="center" vertical="center"/>
    </xf>
    <xf numFmtId="217" fontId="10" fillId="0" borderId="8" xfId="4" applyNumberFormat="1" applyFont="1" applyBorder="1" applyAlignment="1">
      <alignment horizontal="center" vertical="center"/>
    </xf>
    <xf numFmtId="217" fontId="10" fillId="0" borderId="13" xfId="4" applyNumberFormat="1" applyFont="1" applyBorder="1" applyAlignment="1">
      <alignment horizontal="center" vertical="center"/>
    </xf>
    <xf numFmtId="0" fontId="15" fillId="0" borderId="0" xfId="2" applyFont="1" applyFill="1"/>
    <xf numFmtId="0" fontId="15" fillId="0" borderId="0" xfId="2" applyFont="1" applyFill="1" applyBorder="1" applyAlignment="1">
      <alignment horizontal="left" vertical="top"/>
    </xf>
    <xf numFmtId="0" fontId="15" fillId="0" borderId="0" xfId="2" applyFont="1" applyFill="1" applyBorder="1"/>
    <xf numFmtId="0" fontId="21" fillId="0" borderId="17" xfId="2" applyFont="1" applyFill="1" applyBorder="1" applyAlignment="1">
      <alignment horizontal="center"/>
    </xf>
    <xf numFmtId="0" fontId="21" fillId="0" borderId="0" xfId="2" applyFont="1" applyFill="1"/>
    <xf numFmtId="0" fontId="21" fillId="0" borderId="18" xfId="2" applyFont="1" applyFill="1" applyBorder="1"/>
    <xf numFmtId="0" fontId="21" fillId="0" borderId="19" xfId="2" applyFont="1" applyFill="1" applyBorder="1"/>
    <xf numFmtId="0" fontId="22" fillId="0" borderId="0" xfId="2" applyFont="1" applyFill="1" applyAlignment="1">
      <alignment horizontal="center" vertical="center"/>
    </xf>
    <xf numFmtId="0" fontId="20" fillId="0" borderId="0" xfId="2" applyFont="1" applyFill="1" applyBorder="1" applyAlignment="1">
      <alignment vertical="center"/>
    </xf>
    <xf numFmtId="0" fontId="21" fillId="0" borderId="0" xfId="2" applyFont="1" applyFill="1" applyAlignment="1">
      <alignment horizontal="center" vertical="center"/>
    </xf>
    <xf numFmtId="0" fontId="21" fillId="0" borderId="0" xfId="2" applyFont="1" applyFill="1" applyAlignment="1">
      <alignment vertical="center"/>
    </xf>
    <xf numFmtId="0" fontId="21" fillId="0" borderId="0" xfId="2" applyFont="1" applyFill="1" applyAlignment="1"/>
    <xf numFmtId="0" fontId="21" fillId="0" borderId="28" xfId="2" applyFont="1" applyFill="1" applyBorder="1" applyAlignment="1">
      <alignment horizontal="center" vertical="center"/>
    </xf>
    <xf numFmtId="0" fontId="21" fillId="0" borderId="28" xfId="2" applyFont="1" applyFill="1" applyBorder="1" applyAlignment="1">
      <alignment horizontal="center" vertical="center" wrapText="1"/>
    </xf>
    <xf numFmtId="219" fontId="10" fillId="0" borderId="23" xfId="2" applyNumberFormat="1" applyFont="1" applyFill="1" applyBorder="1" applyAlignment="1">
      <alignment horizontal="center"/>
    </xf>
    <xf numFmtId="214" fontId="10" fillId="0" borderId="23" xfId="2" applyNumberFormat="1" applyFont="1" applyFill="1" applyBorder="1" applyAlignment="1">
      <alignment horizontal="center"/>
    </xf>
    <xf numFmtId="219" fontId="10" fillId="0" borderId="2" xfId="2" applyNumberFormat="1" applyFont="1" applyFill="1" applyBorder="1" applyAlignment="1">
      <alignment horizontal="center"/>
    </xf>
    <xf numFmtId="219" fontId="10" fillId="0" borderId="27" xfId="2" applyNumberFormat="1" applyFont="1" applyFill="1" applyBorder="1" applyAlignment="1">
      <alignment horizontal="center"/>
    </xf>
    <xf numFmtId="214" fontId="10" fillId="0" borderId="2" xfId="2" applyNumberFormat="1" applyFont="1" applyFill="1" applyBorder="1" applyAlignment="1">
      <alignment horizontal="center"/>
    </xf>
    <xf numFmtId="219" fontId="10" fillId="0" borderId="25" xfId="2" applyNumberFormat="1" applyFont="1" applyFill="1" applyBorder="1" applyAlignment="1">
      <alignment horizontal="center"/>
    </xf>
    <xf numFmtId="214" fontId="10" fillId="0" borderId="24" xfId="2" applyNumberFormat="1" applyFont="1" applyFill="1" applyBorder="1" applyAlignment="1">
      <alignment horizontal="center"/>
    </xf>
    <xf numFmtId="214" fontId="10" fillId="0" borderId="25" xfId="2" applyNumberFormat="1" applyFont="1" applyFill="1" applyBorder="1" applyAlignment="1">
      <alignment horizontal="center"/>
    </xf>
    <xf numFmtId="219" fontId="10" fillId="0" borderId="29" xfId="2" applyNumberFormat="1" applyFont="1" applyFill="1" applyBorder="1" applyAlignment="1">
      <alignment horizontal="center"/>
    </xf>
    <xf numFmtId="219" fontId="10" fillId="0" borderId="26" xfId="2" applyNumberFormat="1" applyFont="1" applyFill="1" applyBorder="1" applyAlignment="1">
      <alignment horizontal="center"/>
    </xf>
    <xf numFmtId="219" fontId="10" fillId="0" borderId="30" xfId="2" applyNumberFormat="1" applyFont="1" applyFill="1" applyBorder="1" applyAlignment="1">
      <alignment horizontal="center"/>
    </xf>
    <xf numFmtId="219" fontId="10" fillId="0" borderId="31" xfId="2" applyNumberFormat="1" applyFont="1" applyFill="1" applyBorder="1" applyAlignment="1">
      <alignment horizontal="center"/>
    </xf>
    <xf numFmtId="0" fontId="21" fillId="0" borderId="0" xfId="2" applyFont="1" applyFill="1" applyBorder="1" applyAlignment="1">
      <alignment horizontal="left" vertical="top"/>
    </xf>
    <xf numFmtId="0" fontId="21" fillId="0" borderId="0" xfId="2" applyFont="1" applyFill="1" applyBorder="1"/>
    <xf numFmtId="0" fontId="21" fillId="0" borderId="0" xfId="2" applyFont="1" applyFill="1" applyBorder="1" applyAlignment="1">
      <alignment horizontal="right"/>
    </xf>
    <xf numFmtId="217" fontId="10" fillId="0" borderId="11" xfId="3" applyNumberFormat="1" applyFont="1" applyFill="1" applyBorder="1" applyAlignment="1">
      <alignment horizontal="center" vertical="center"/>
    </xf>
    <xf numFmtId="0" fontId="24" fillId="0" borderId="4" xfId="5" applyFont="1" applyBorder="1" applyAlignment="1" applyProtection="1">
      <alignment horizontal="center" vertical="center" wrapText="1"/>
    </xf>
    <xf numFmtId="0" fontId="3" fillId="0" borderId="1" xfId="0" applyFont="1" applyBorder="1" applyAlignment="1">
      <alignment horizontal="center" vertical="center" wrapText="1"/>
    </xf>
    <xf numFmtId="0" fontId="0" fillId="0" borderId="2" xfId="0" applyBorder="1" applyAlignment="1">
      <alignment horizontal="center" vertical="center" wrapText="1"/>
    </xf>
    <xf numFmtId="0" fontId="2" fillId="0" borderId="1" xfId="5" applyFont="1" applyBorder="1" applyAlignment="1" applyProtection="1">
      <alignment vertical="center" wrapText="1"/>
    </xf>
    <xf numFmtId="0" fontId="0" fillId="0" borderId="2" xfId="0" applyBorder="1" applyAlignment="1">
      <alignment vertical="center"/>
    </xf>
    <xf numFmtId="0" fontId="0" fillId="0" borderId="4" xfId="0" applyBorder="1" applyAlignment="1">
      <alignment vertical="center"/>
    </xf>
    <xf numFmtId="0" fontId="25" fillId="0" borderId="1" xfId="5" applyBorder="1" applyAlignment="1" applyProtection="1">
      <alignment horizontal="center" vertical="center" wrapText="1"/>
    </xf>
    <xf numFmtId="0" fontId="25" fillId="0" borderId="2" xfId="5" applyBorder="1" applyAlignment="1" applyProtection="1">
      <alignment horizontal="center" vertical="center" wrapText="1"/>
    </xf>
    <xf numFmtId="0" fontId="25" fillId="0" borderId="4" xfId="5" applyBorder="1" applyAlignment="1" applyProtection="1">
      <alignment horizontal="center" vertical="center" wrapText="1"/>
    </xf>
    <xf numFmtId="0" fontId="2" fillId="0" borderId="1" xfId="0" applyFont="1" applyBorder="1" applyAlignment="1">
      <alignment horizontal="center" vertical="center" wrapText="1"/>
    </xf>
    <xf numFmtId="0" fontId="0" fillId="0" borderId="2" xfId="0" applyBorder="1" applyAlignment="1">
      <alignment horizontal="center" vertical="center"/>
    </xf>
    <xf numFmtId="0" fontId="0" fillId="0" borderId="4" xfId="0" applyBorder="1" applyAlignment="1">
      <alignment horizontal="center" vertical="center"/>
    </xf>
    <xf numFmtId="0" fontId="0" fillId="0" borderId="4" xfId="0" applyBorder="1" applyAlignment="1">
      <alignment horizontal="center" vertical="center" wrapText="1"/>
    </xf>
    <xf numFmtId="0" fontId="4" fillId="0" borderId="0" xfId="0" applyFont="1" applyAlignment="1">
      <alignment horizontal="center" vertical="center" wrapText="1"/>
    </xf>
    <xf numFmtId="0" fontId="2" fillId="0" borderId="0" xfId="0" applyFont="1">
      <alignment vertical="center"/>
    </xf>
    <xf numFmtId="0" fontId="2" fillId="0" borderId="2" xfId="0" applyFont="1" applyBorder="1" applyAlignment="1">
      <alignment horizontal="center" vertical="top" wrapText="1"/>
    </xf>
    <xf numFmtId="0" fontId="2" fillId="0" borderId="4" xfId="0" applyFont="1" applyBorder="1" applyAlignment="1">
      <alignment horizontal="center" vertical="top" wrapText="1"/>
    </xf>
    <xf numFmtId="0" fontId="2" fillId="0" borderId="1" xfId="0" applyFont="1" applyBorder="1" applyAlignment="1">
      <alignment horizontal="center" vertical="top" wrapText="1"/>
    </xf>
    <xf numFmtId="0" fontId="2" fillId="0" borderId="34" xfId="0" applyFont="1" applyBorder="1" applyAlignment="1">
      <alignment horizontal="center" vertical="top" wrapText="1"/>
    </xf>
    <xf numFmtId="0" fontId="2" fillId="0" borderId="35" xfId="0" applyFont="1" applyBorder="1" applyAlignment="1">
      <alignment horizontal="center" vertical="top" wrapText="1"/>
    </xf>
    <xf numFmtId="0" fontId="0" fillId="0" borderId="19" xfId="0" applyBorder="1" applyAlignment="1">
      <alignment horizontal="center" vertical="center"/>
    </xf>
    <xf numFmtId="0" fontId="0" fillId="0" borderId="33" xfId="0" applyBorder="1" applyAlignment="1">
      <alignment horizontal="center" vertical="center"/>
    </xf>
    <xf numFmtId="0" fontId="9" fillId="0" borderId="43" xfId="4" applyFont="1" applyBorder="1"/>
    <xf numFmtId="0" fontId="9" fillId="0" borderId="38" xfId="4" applyFont="1" applyBorder="1"/>
    <xf numFmtId="0" fontId="12" fillId="0" borderId="37" xfId="4" applyFont="1" applyBorder="1" applyAlignment="1">
      <alignment horizontal="center" vertical="center"/>
    </xf>
    <xf numFmtId="0" fontId="12" fillId="0" borderId="37" xfId="4" quotePrefix="1" applyFont="1" applyBorder="1" applyAlignment="1">
      <alignment horizontal="center" vertical="center"/>
    </xf>
    <xf numFmtId="0" fontId="9" fillId="0" borderId="41" xfId="3" applyFont="1" applyBorder="1" applyAlignment="1">
      <alignment horizontal="left" vertical="center"/>
    </xf>
    <xf numFmtId="0" fontId="0" fillId="0" borderId="7" xfId="0" applyBorder="1" applyAlignment="1">
      <alignment horizontal="left" vertical="center"/>
    </xf>
    <xf numFmtId="0" fontId="9" fillId="0" borderId="36" xfId="4" applyFont="1" applyBorder="1" applyAlignment="1">
      <alignment horizontal="left" vertical="center" wrapText="1"/>
    </xf>
    <xf numFmtId="0" fontId="0" fillId="0" borderId="8" xfId="0" applyBorder="1" applyAlignment="1">
      <alignment horizontal="left" vertical="center"/>
    </xf>
    <xf numFmtId="0" fontId="9" fillId="0" borderId="6" xfId="4" applyFont="1" applyBorder="1" applyAlignment="1">
      <alignment horizontal="center" vertical="center"/>
    </xf>
    <xf numFmtId="0" fontId="9" fillId="0" borderId="42" xfId="4" applyFont="1" applyBorder="1" applyAlignment="1">
      <alignment horizontal="center" vertical="center"/>
    </xf>
    <xf numFmtId="0" fontId="9" fillId="0" borderId="37" xfId="4" applyFont="1" applyBorder="1" applyAlignment="1">
      <alignment horizontal="center" vertical="center"/>
    </xf>
    <xf numFmtId="0" fontId="0" fillId="0" borderId="20" xfId="0" applyBorder="1" applyAlignment="1">
      <alignment horizontal="center" vertical="center"/>
    </xf>
    <xf numFmtId="0" fontId="0" fillId="0" borderId="38" xfId="0" applyBorder="1" applyAlignment="1">
      <alignment horizontal="center" vertical="center"/>
    </xf>
    <xf numFmtId="0" fontId="0" fillId="0" borderId="22" xfId="0" applyBorder="1" applyAlignment="1">
      <alignment horizontal="center" vertical="center"/>
    </xf>
    <xf numFmtId="0" fontId="9" fillId="0" borderId="0" xfId="4" quotePrefix="1" applyFont="1" applyAlignment="1">
      <alignment horizontal="left" vertical="center"/>
    </xf>
    <xf numFmtId="0" fontId="6" fillId="0" borderId="0" xfId="3" applyFont="1" applyAlignment="1"/>
    <xf numFmtId="0" fontId="9" fillId="0" borderId="38" xfId="4" applyFont="1" applyBorder="1" applyAlignment="1">
      <alignment horizontal="right" vertical="center"/>
    </xf>
    <xf numFmtId="0" fontId="9" fillId="0" borderId="32" xfId="4" applyFont="1" applyBorder="1" applyAlignment="1">
      <alignment horizontal="left" vertical="center"/>
    </xf>
    <xf numFmtId="0" fontId="0" fillId="0" borderId="10" xfId="0" applyBorder="1" applyAlignment="1">
      <alignment horizontal="left" vertical="center"/>
    </xf>
    <xf numFmtId="0" fontId="9" fillId="0" borderId="5" xfId="4" applyFont="1" applyBorder="1" applyAlignment="1">
      <alignment horizontal="center" vertical="center"/>
    </xf>
    <xf numFmtId="0" fontId="0" fillId="0" borderId="6" xfId="0" applyBorder="1" applyAlignment="1">
      <alignment horizontal="center" vertical="center"/>
    </xf>
    <xf numFmtId="0" fontId="9" fillId="0" borderId="39" xfId="4" applyFont="1" applyBorder="1" applyAlignment="1">
      <alignment horizontal="center" vertical="center" wrapText="1"/>
    </xf>
    <xf numFmtId="0" fontId="0" fillId="0" borderId="40" xfId="0" applyBorder="1" applyAlignment="1">
      <alignment horizontal="center" vertical="center" wrapText="1"/>
    </xf>
    <xf numFmtId="0" fontId="0" fillId="0" borderId="5" xfId="0" applyBorder="1" applyAlignment="1">
      <alignment horizontal="center" vertical="center"/>
    </xf>
    <xf numFmtId="0" fontId="21" fillId="0" borderId="44" xfId="1" applyFont="1" applyFill="1" applyBorder="1" applyAlignment="1">
      <alignment horizontal="center"/>
    </xf>
    <xf numFmtId="0" fontId="21" fillId="0" borderId="45" xfId="1" applyFont="1" applyFill="1" applyBorder="1" applyAlignment="1">
      <alignment horizontal="center"/>
    </xf>
    <xf numFmtId="0" fontId="21" fillId="0" borderId="23" xfId="1" applyFont="1" applyFill="1" applyBorder="1" applyAlignment="1">
      <alignment horizontal="center" vertical="center" wrapText="1"/>
    </xf>
    <xf numFmtId="0" fontId="21" fillId="0" borderId="25" xfId="1" applyFont="1" applyFill="1" applyBorder="1" applyAlignment="1">
      <alignment horizontal="center" vertical="center" wrapText="1"/>
    </xf>
    <xf numFmtId="0" fontId="21" fillId="0" borderId="26" xfId="1" applyFont="1" applyFill="1" applyBorder="1" applyAlignment="1">
      <alignment horizontal="center" vertical="center" wrapText="1"/>
    </xf>
    <xf numFmtId="0" fontId="21" fillId="0" borderId="24" xfId="1" applyFont="1" applyFill="1" applyBorder="1" applyAlignment="1">
      <alignment horizontal="center" vertical="center" wrapText="1"/>
    </xf>
    <xf numFmtId="0" fontId="20" fillId="0" borderId="35" xfId="1" applyFont="1" applyFill="1" applyBorder="1" applyAlignment="1">
      <alignment horizontal="center" vertical="center"/>
    </xf>
    <xf numFmtId="0" fontId="21" fillId="0" borderId="38" xfId="1" applyFont="1" applyFill="1" applyBorder="1" applyAlignment="1">
      <alignment horizontal="center"/>
    </xf>
    <xf numFmtId="0" fontId="21" fillId="0" borderId="26" xfId="2" applyFont="1" applyFill="1" applyBorder="1" applyAlignment="1">
      <alignment horizontal="center" vertical="center"/>
    </xf>
    <xf numFmtId="0" fontId="2" fillId="0" borderId="24" xfId="0" applyFont="1" applyBorder="1" applyAlignment="1">
      <alignment horizontal="center" vertical="center"/>
    </xf>
    <xf numFmtId="0" fontId="21" fillId="0" borderId="23" xfId="2" applyFont="1" applyFill="1" applyBorder="1" applyAlignment="1">
      <alignment horizontal="center" vertical="center"/>
    </xf>
    <xf numFmtId="0" fontId="21" fillId="0" borderId="25" xfId="2" applyFont="1" applyFill="1" applyBorder="1" applyAlignment="1">
      <alignment horizontal="center" vertical="center"/>
    </xf>
    <xf numFmtId="0" fontId="21" fillId="0" borderId="46" xfId="2" applyFont="1" applyFill="1" applyBorder="1" applyAlignment="1">
      <alignment horizontal="center" vertical="center" wrapText="1"/>
    </xf>
    <xf numFmtId="0" fontId="21" fillId="0" borderId="41" xfId="2" applyFont="1" applyFill="1" applyBorder="1" applyAlignment="1">
      <alignment horizontal="center" vertical="center" wrapText="1"/>
    </xf>
    <xf numFmtId="0" fontId="21" fillId="0" borderId="47" xfId="2" applyFont="1" applyFill="1" applyBorder="1" applyAlignment="1">
      <alignment horizontal="center" vertical="center" wrapText="1"/>
    </xf>
    <xf numFmtId="0" fontId="20" fillId="0" borderId="35" xfId="2" applyFont="1" applyFill="1" applyBorder="1" applyAlignment="1">
      <alignment horizontal="center" vertical="center"/>
    </xf>
    <xf numFmtId="0" fontId="21" fillId="0" borderId="18" xfId="2" applyFont="1" applyFill="1" applyBorder="1" applyAlignment="1">
      <alignment horizontal="center"/>
    </xf>
    <xf numFmtId="0" fontId="21" fillId="0" borderId="19" xfId="2" applyFont="1" applyFill="1" applyBorder="1" applyAlignment="1">
      <alignment horizontal="center"/>
    </xf>
    <xf numFmtId="0" fontId="21" fillId="0" borderId="44" xfId="2" applyFont="1" applyFill="1" applyBorder="1" applyAlignment="1">
      <alignment horizontal="center"/>
    </xf>
    <xf numFmtId="0" fontId="21" fillId="0" borderId="36" xfId="2" applyFont="1" applyFill="1" applyBorder="1" applyAlignment="1">
      <alignment horizontal="center"/>
    </xf>
    <xf numFmtId="0" fontId="21" fillId="0" borderId="46" xfId="2" applyFont="1" applyFill="1" applyBorder="1" applyAlignment="1">
      <alignment horizontal="center" vertical="center"/>
    </xf>
    <xf numFmtId="0" fontId="21" fillId="0" borderId="41" xfId="2" applyFont="1" applyFill="1" applyBorder="1" applyAlignment="1">
      <alignment horizontal="center" vertical="center"/>
    </xf>
    <xf numFmtId="0" fontId="21" fillId="0" borderId="47" xfId="2" applyFont="1" applyFill="1" applyBorder="1" applyAlignment="1">
      <alignment horizontal="center" vertical="center"/>
    </xf>
    <xf numFmtId="0" fontId="21" fillId="0" borderId="38" xfId="2" applyFont="1" applyFill="1" applyBorder="1" applyAlignment="1">
      <alignment horizontal="center"/>
    </xf>
  </cellXfs>
  <cellStyles count="6">
    <cellStyle name="一般" xfId="0" builtinId="0"/>
    <cellStyle name="一般_2359-01-03-21040101" xfId="1"/>
    <cellStyle name="一般_2359-01-05-21040101" xfId="2"/>
    <cellStyle name="一般_巨大垃圾統計(報表格式)" xfId="3"/>
    <cellStyle name="一般_垃圾水肥修正案" xfId="4"/>
    <cellStyle name="超連結" xfId="5" builtin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15</xdr:row>
      <xdr:rowOff>0</xdr:rowOff>
    </xdr:from>
    <xdr:to>
      <xdr:col>0</xdr:col>
      <xdr:colOff>76200</xdr:colOff>
      <xdr:row>16</xdr:row>
      <xdr:rowOff>0</xdr:rowOff>
    </xdr:to>
    <xdr:sp macro="" textlink="">
      <xdr:nvSpPr>
        <xdr:cNvPr id="1025" name="Text Box 5"/>
        <xdr:cNvSpPr txBox="1">
          <a:spLocks noChangeArrowheads="1"/>
        </xdr:cNvSpPr>
      </xdr:nvSpPr>
      <xdr:spPr bwMode="auto">
        <a:xfrm>
          <a:off x="0" y="46958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15</xdr:row>
      <xdr:rowOff>0</xdr:rowOff>
    </xdr:from>
    <xdr:to>
      <xdr:col>0</xdr:col>
      <xdr:colOff>76200</xdr:colOff>
      <xdr:row>16</xdr:row>
      <xdr:rowOff>0</xdr:rowOff>
    </xdr:to>
    <xdr:sp macro="" textlink="">
      <xdr:nvSpPr>
        <xdr:cNvPr id="3073" name="Text Box 5"/>
        <xdr:cNvSpPr txBox="1">
          <a:spLocks noChangeArrowheads="1"/>
        </xdr:cNvSpPr>
      </xdr:nvSpPr>
      <xdr:spPr bwMode="auto">
        <a:xfrm>
          <a:off x="0" y="46958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27</xdr:row>
      <xdr:rowOff>0</xdr:rowOff>
    </xdr:from>
    <xdr:to>
      <xdr:col>0</xdr:col>
      <xdr:colOff>76200</xdr:colOff>
      <xdr:row>27</xdr:row>
      <xdr:rowOff>228600</xdr:rowOff>
    </xdr:to>
    <xdr:sp macro="" textlink="">
      <xdr:nvSpPr>
        <xdr:cNvPr id="2441" name="Text Box 5"/>
        <xdr:cNvSpPr txBox="1">
          <a:spLocks noChangeArrowheads="1"/>
        </xdr:cNvSpPr>
      </xdr:nvSpPr>
      <xdr:spPr bwMode="auto">
        <a:xfrm>
          <a:off x="0" y="70199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17</xdr:row>
      <xdr:rowOff>0</xdr:rowOff>
    </xdr:from>
    <xdr:to>
      <xdr:col>0</xdr:col>
      <xdr:colOff>76200</xdr:colOff>
      <xdr:row>17</xdr:row>
      <xdr:rowOff>228600</xdr:rowOff>
    </xdr:to>
    <xdr:sp macro="" textlink="">
      <xdr:nvSpPr>
        <xdr:cNvPr id="4370" name="Text Box 5"/>
        <xdr:cNvSpPr txBox="1">
          <a:spLocks noChangeArrowheads="1"/>
        </xdr:cNvSpPr>
      </xdr:nvSpPr>
      <xdr:spPr bwMode="auto">
        <a:xfrm>
          <a:off x="0" y="51530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spchao/Local%20Settings/Temporary%20Internet%20Files/Content.IE5/3NU5KFIU/&#26032;&#36039;&#26009;&#22846;/WU/&#20844;&#21209;&#32113;&#35336;&#26041;&#26696;/WIN95/TEMP/3900-39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990-01-01"/>
      <sheetName val="3990-01-02"/>
      <sheetName val="3990-01-03"/>
      <sheetName val="3990-01-04"/>
      <sheetName val="3990-02-01"/>
    </sheetNames>
    <sheetDataSet>
      <sheetData sheetId="0" refreshError="1"/>
      <sheetData sheetId="1" refreshError="1"/>
      <sheetData sheetId="2" refreshError="1"/>
      <sheetData sheetId="3" refreshError="1"/>
      <sheetData sheetId="4"/>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6"/>
  <sheetViews>
    <sheetView showGridLines="0" tabSelected="1" zoomScale="75" workbookViewId="0">
      <pane ySplit="11" topLeftCell="A12" activePane="bottomLeft" state="frozen"/>
      <selection pane="bottomLeft" activeCell="F23" sqref="F23"/>
    </sheetView>
  </sheetViews>
  <sheetFormatPr defaultRowHeight="16.5"/>
  <cols>
    <col min="1" max="1" width="14.625" customWidth="1"/>
    <col min="2" max="2" width="12.5" customWidth="1"/>
    <col min="3" max="3" width="9.5" bestFit="1" customWidth="1"/>
    <col min="4" max="11" width="9.625" customWidth="1"/>
    <col min="12" max="14" width="9.625" style="6" customWidth="1"/>
    <col min="15" max="15" width="9.625" customWidth="1"/>
  </cols>
  <sheetData>
    <row r="1" spans="1:16" ht="54.75" customHeight="1">
      <c r="A1" s="8"/>
      <c r="B1" s="8"/>
      <c r="C1" s="8"/>
      <c r="D1" s="8"/>
      <c r="E1" s="8"/>
      <c r="F1" s="136" t="s">
        <v>256</v>
      </c>
      <c r="G1" s="136"/>
      <c r="H1" s="136"/>
      <c r="I1" s="136"/>
      <c r="J1" s="8"/>
      <c r="K1" s="8"/>
      <c r="L1" s="8"/>
      <c r="M1" s="8"/>
      <c r="N1" s="8"/>
      <c r="O1" s="8"/>
      <c r="P1" s="8"/>
    </row>
    <row r="2" spans="1:16">
      <c r="A2" s="137" t="s">
        <v>39</v>
      </c>
      <c r="B2" s="137"/>
      <c r="C2" s="137"/>
    </row>
    <row r="3" spans="1:16">
      <c r="A3" s="2" t="s">
        <v>255</v>
      </c>
      <c r="B3" s="2"/>
      <c r="C3" s="2"/>
    </row>
    <row r="4" spans="1:16">
      <c r="A4" s="2" t="s">
        <v>40</v>
      </c>
      <c r="B4" s="2"/>
      <c r="C4" s="2"/>
    </row>
    <row r="5" spans="1:16" ht="17.25" customHeight="1">
      <c r="A5" s="5" t="s">
        <v>41</v>
      </c>
      <c r="B5" s="5"/>
      <c r="C5" s="4"/>
      <c r="D5" s="1"/>
      <c r="E5" s="1"/>
      <c r="F5" s="1"/>
      <c r="G5" s="1"/>
      <c r="H5" s="1"/>
      <c r="I5" s="1"/>
      <c r="J5" s="1"/>
      <c r="K5" s="1"/>
      <c r="L5" s="7"/>
      <c r="M5" s="7"/>
      <c r="N5" s="7"/>
      <c r="O5" s="1"/>
      <c r="P5" s="1" t="s">
        <v>257</v>
      </c>
    </row>
    <row r="6" spans="1:16">
      <c r="A6" s="3" t="s">
        <v>42</v>
      </c>
      <c r="B6" s="3"/>
      <c r="C6" s="3"/>
      <c r="D6" s="1"/>
      <c r="E6" s="1"/>
      <c r="F6" s="1"/>
      <c r="G6" s="1"/>
      <c r="H6" s="1"/>
      <c r="I6" s="1"/>
      <c r="J6" s="1"/>
      <c r="K6" s="1"/>
      <c r="L6" s="7"/>
      <c r="M6" s="7"/>
      <c r="N6" s="7"/>
      <c r="O6" s="1"/>
      <c r="P6" s="1" t="s">
        <v>258</v>
      </c>
    </row>
    <row r="8" spans="1:16" ht="16.5" customHeight="1">
      <c r="A8" s="140"/>
      <c r="B8" s="140"/>
      <c r="C8" s="140"/>
      <c r="D8" s="141" t="s">
        <v>268</v>
      </c>
      <c r="E8" s="142"/>
      <c r="F8" s="142"/>
      <c r="G8" s="142"/>
      <c r="H8" s="142"/>
      <c r="I8" s="142"/>
      <c r="J8" s="142"/>
      <c r="K8" s="142"/>
      <c r="L8" s="142"/>
      <c r="M8" s="142"/>
      <c r="N8" s="142"/>
      <c r="O8" s="11"/>
      <c r="P8" s="9"/>
    </row>
    <row r="9" spans="1:16">
      <c r="A9" s="138"/>
      <c r="B9" s="138"/>
      <c r="C9" s="138"/>
      <c r="D9" s="143"/>
      <c r="E9" s="143"/>
      <c r="F9" s="143"/>
      <c r="G9" s="143"/>
      <c r="H9" s="143"/>
      <c r="I9" s="143"/>
      <c r="J9" s="143"/>
      <c r="K9" s="143"/>
      <c r="L9" s="143"/>
      <c r="M9" s="143"/>
      <c r="N9" s="143"/>
      <c r="O9" s="144"/>
      <c r="P9" s="10" t="s">
        <v>0</v>
      </c>
    </row>
    <row r="10" spans="1:16" ht="20.100000000000001" customHeight="1">
      <c r="A10" s="138" t="s">
        <v>1</v>
      </c>
      <c r="B10" s="138" t="s">
        <v>3</v>
      </c>
      <c r="C10" s="138" t="s">
        <v>2</v>
      </c>
      <c r="D10" s="132" t="s">
        <v>8</v>
      </c>
      <c r="E10" s="132" t="s">
        <v>9</v>
      </c>
      <c r="F10" s="132" t="s">
        <v>10</v>
      </c>
      <c r="G10" s="132" t="s">
        <v>11</v>
      </c>
      <c r="H10" s="132" t="s">
        <v>12</v>
      </c>
      <c r="I10" s="132" t="s">
        <v>13</v>
      </c>
      <c r="J10" s="132" t="s">
        <v>259</v>
      </c>
      <c r="K10" s="132" t="s">
        <v>260</v>
      </c>
      <c r="L10" s="132" t="s">
        <v>261</v>
      </c>
      <c r="M10" s="132" t="s">
        <v>262</v>
      </c>
      <c r="N10" s="132" t="s">
        <v>263</v>
      </c>
      <c r="O10" s="132" t="s">
        <v>264</v>
      </c>
      <c r="P10" s="12"/>
    </row>
    <row r="11" spans="1:16" ht="20.100000000000001" customHeight="1">
      <c r="A11" s="139"/>
      <c r="B11" s="139"/>
      <c r="C11" s="139"/>
      <c r="D11" s="135"/>
      <c r="E11" s="135"/>
      <c r="F11" s="135"/>
      <c r="G11" s="135"/>
      <c r="H11" s="135"/>
      <c r="I11" s="135"/>
      <c r="J11" s="135"/>
      <c r="K11" s="135"/>
      <c r="L11" s="135"/>
      <c r="M11" s="135"/>
      <c r="N11" s="135"/>
      <c r="O11" s="135"/>
      <c r="P11" s="13"/>
    </row>
    <row r="12" spans="1:16" ht="24.95" customHeight="1">
      <c r="A12" s="126" t="s">
        <v>38</v>
      </c>
      <c r="B12" s="129" t="s">
        <v>144</v>
      </c>
      <c r="C12" s="132" t="s">
        <v>6</v>
      </c>
      <c r="D12" s="124"/>
      <c r="E12" s="124"/>
      <c r="F12" s="124" t="s">
        <v>44</v>
      </c>
      <c r="G12" s="124"/>
      <c r="H12" s="124"/>
      <c r="I12" s="124"/>
      <c r="J12" s="124"/>
      <c r="K12" s="124"/>
      <c r="L12" s="124"/>
      <c r="M12" s="124"/>
      <c r="N12" s="124"/>
      <c r="O12" s="124"/>
      <c r="P12" s="12"/>
    </row>
    <row r="13" spans="1:16" ht="24.95" customHeight="1">
      <c r="A13" s="127"/>
      <c r="B13" s="130"/>
      <c r="C13" s="133"/>
      <c r="D13" s="125"/>
      <c r="E13" s="125"/>
      <c r="F13" s="125"/>
      <c r="G13" s="125"/>
      <c r="H13" s="125"/>
      <c r="I13" s="125"/>
      <c r="J13" s="125"/>
      <c r="K13" s="125"/>
      <c r="L13" s="125"/>
      <c r="M13" s="125"/>
      <c r="N13" s="125"/>
      <c r="O13" s="125"/>
      <c r="P13" s="12"/>
    </row>
    <row r="14" spans="1:16" ht="24.95" customHeight="1">
      <c r="A14" s="128"/>
      <c r="B14" s="131"/>
      <c r="C14" s="134"/>
      <c r="D14" s="17"/>
      <c r="E14" s="17"/>
      <c r="F14" s="123" t="s">
        <v>43</v>
      </c>
      <c r="G14" s="17"/>
      <c r="H14" s="17"/>
      <c r="I14" s="17"/>
      <c r="J14" s="17"/>
      <c r="K14" s="17"/>
      <c r="L14" s="17"/>
      <c r="M14" s="17"/>
      <c r="N14" s="17"/>
      <c r="O14" s="17"/>
      <c r="P14" s="12"/>
    </row>
    <row r="15" spans="1:16" ht="24.95" customHeight="1">
      <c r="A15" s="126" t="s">
        <v>145</v>
      </c>
      <c r="B15" s="129" t="s">
        <v>211</v>
      </c>
      <c r="C15" s="132" t="s">
        <v>6</v>
      </c>
      <c r="D15" s="124"/>
      <c r="E15" s="124"/>
      <c r="F15" s="124" t="s">
        <v>44</v>
      </c>
      <c r="G15" s="124"/>
      <c r="H15" s="124"/>
      <c r="I15" s="124"/>
      <c r="J15" s="124"/>
      <c r="K15" s="124"/>
      <c r="L15" s="124"/>
      <c r="M15" s="124"/>
      <c r="N15" s="124"/>
      <c r="O15" s="124"/>
      <c r="P15" s="12"/>
    </row>
    <row r="16" spans="1:16" ht="24.95" customHeight="1">
      <c r="A16" s="127"/>
      <c r="B16" s="130"/>
      <c r="C16" s="133"/>
      <c r="D16" s="125"/>
      <c r="E16" s="125"/>
      <c r="F16" s="125"/>
      <c r="G16" s="125"/>
      <c r="H16" s="125"/>
      <c r="I16" s="125"/>
      <c r="J16" s="125"/>
      <c r="K16" s="125"/>
      <c r="L16" s="125"/>
      <c r="M16" s="125"/>
      <c r="N16" s="125"/>
      <c r="O16" s="125"/>
      <c r="P16" s="12"/>
    </row>
    <row r="17" spans="1:16" ht="24.95" customHeight="1">
      <c r="A17" s="128"/>
      <c r="B17" s="131"/>
      <c r="C17" s="134"/>
      <c r="D17" s="17"/>
      <c r="E17" s="17"/>
      <c r="F17" s="123" t="s">
        <v>43</v>
      </c>
      <c r="G17" s="17"/>
      <c r="H17" s="17"/>
      <c r="I17" s="17"/>
      <c r="J17" s="17"/>
      <c r="K17" s="17"/>
      <c r="L17" s="17"/>
      <c r="M17" s="17"/>
      <c r="N17" s="17"/>
      <c r="O17" s="17"/>
      <c r="P17" s="12"/>
    </row>
    <row r="18" spans="1:16" ht="24.95" customHeight="1">
      <c r="A18" s="126" t="s">
        <v>145</v>
      </c>
      <c r="B18" s="129" t="s">
        <v>212</v>
      </c>
      <c r="C18" s="132" t="s">
        <v>6</v>
      </c>
      <c r="D18" s="124"/>
      <c r="E18" s="124"/>
      <c r="F18" s="124" t="s">
        <v>44</v>
      </c>
      <c r="G18" s="124"/>
      <c r="H18" s="124"/>
      <c r="I18" s="124"/>
      <c r="J18" s="124"/>
      <c r="K18" s="124"/>
      <c r="L18" s="124"/>
      <c r="M18" s="124"/>
      <c r="N18" s="124"/>
      <c r="O18" s="124"/>
      <c r="P18" s="12"/>
    </row>
    <row r="19" spans="1:16" ht="24.95" customHeight="1">
      <c r="A19" s="127"/>
      <c r="B19" s="130"/>
      <c r="C19" s="133"/>
      <c r="D19" s="125"/>
      <c r="E19" s="125"/>
      <c r="F19" s="125"/>
      <c r="G19" s="125"/>
      <c r="H19" s="125"/>
      <c r="I19" s="125"/>
      <c r="J19" s="125"/>
      <c r="K19" s="125"/>
      <c r="L19" s="125"/>
      <c r="M19" s="125"/>
      <c r="N19" s="125"/>
      <c r="O19" s="125"/>
      <c r="P19" s="12"/>
    </row>
    <row r="20" spans="1:16" ht="24.95" customHeight="1">
      <c r="A20" s="128"/>
      <c r="B20" s="131"/>
      <c r="C20" s="134"/>
      <c r="D20" s="17"/>
      <c r="E20" s="17"/>
      <c r="F20" s="123" t="s">
        <v>43</v>
      </c>
      <c r="G20" s="17"/>
      <c r="H20" s="17"/>
      <c r="I20" s="17"/>
      <c r="J20" s="17"/>
      <c r="K20" s="17"/>
      <c r="L20" s="17"/>
      <c r="M20" s="17"/>
      <c r="N20" s="17"/>
      <c r="O20" s="17"/>
      <c r="P20" s="12"/>
    </row>
    <row r="21" spans="1:16" ht="24.95" customHeight="1">
      <c r="A21" s="126" t="s">
        <v>145</v>
      </c>
      <c r="B21" s="129" t="s">
        <v>235</v>
      </c>
      <c r="C21" s="132" t="s">
        <v>6</v>
      </c>
      <c r="D21" s="124"/>
      <c r="E21" s="124"/>
      <c r="F21" s="124" t="s">
        <v>44</v>
      </c>
      <c r="G21" s="124"/>
      <c r="H21" s="124"/>
      <c r="I21" s="124"/>
      <c r="J21" s="124"/>
      <c r="K21" s="124"/>
      <c r="L21" s="124"/>
      <c r="M21" s="124"/>
      <c r="N21" s="124"/>
      <c r="O21" s="124"/>
      <c r="P21" s="14"/>
    </row>
    <row r="22" spans="1:16" ht="24.95" customHeight="1">
      <c r="A22" s="127"/>
      <c r="B22" s="130"/>
      <c r="C22" s="133"/>
      <c r="D22" s="125"/>
      <c r="E22" s="125"/>
      <c r="F22" s="125"/>
      <c r="G22" s="125"/>
      <c r="H22" s="125"/>
      <c r="I22" s="125"/>
      <c r="J22" s="125"/>
      <c r="K22" s="125"/>
      <c r="L22" s="125"/>
      <c r="M22" s="125"/>
      <c r="N22" s="125"/>
      <c r="O22" s="125"/>
      <c r="P22" s="15"/>
    </row>
    <row r="23" spans="1:16" ht="24.95" customHeight="1">
      <c r="A23" s="128"/>
      <c r="B23" s="131"/>
      <c r="C23" s="134"/>
      <c r="D23" s="17"/>
      <c r="E23" s="17"/>
      <c r="F23" s="123" t="s">
        <v>43</v>
      </c>
      <c r="G23" s="17"/>
      <c r="H23" s="17"/>
      <c r="I23" s="17"/>
      <c r="J23" s="17"/>
      <c r="K23" s="17"/>
      <c r="L23" s="17"/>
      <c r="M23" s="17"/>
      <c r="N23" s="17"/>
      <c r="O23" s="17"/>
      <c r="P23" s="16"/>
    </row>
    <row r="24" spans="1:16">
      <c r="A24" t="s">
        <v>4</v>
      </c>
    </row>
    <row r="25" spans="1:16">
      <c r="A25" t="s">
        <v>5</v>
      </c>
    </row>
    <row r="26" spans="1:16">
      <c r="A26" t="s">
        <v>7</v>
      </c>
    </row>
  </sheetData>
  <mergeCells count="82">
    <mergeCell ref="G15:G16"/>
    <mergeCell ref="H15:H16"/>
    <mergeCell ref="O15:O16"/>
    <mergeCell ref="I15:I16"/>
    <mergeCell ref="J15:J16"/>
    <mergeCell ref="K15:K16"/>
    <mergeCell ref="L15:L16"/>
    <mergeCell ref="A15:A17"/>
    <mergeCell ref="B15:B17"/>
    <mergeCell ref="C15:C17"/>
    <mergeCell ref="D15:D16"/>
    <mergeCell ref="E15:E16"/>
    <mergeCell ref="F15:F16"/>
    <mergeCell ref="C10:C11"/>
    <mergeCell ref="D9:O9"/>
    <mergeCell ref="C8:C9"/>
    <mergeCell ref="A21:A23"/>
    <mergeCell ref="B21:B23"/>
    <mergeCell ref="C21:C23"/>
    <mergeCell ref="G10:G11"/>
    <mergeCell ref="O10:O11"/>
    <mergeCell ref="H10:H11"/>
    <mergeCell ref="I10:I11"/>
    <mergeCell ref="F1:I1"/>
    <mergeCell ref="A2:C2"/>
    <mergeCell ref="A10:A11"/>
    <mergeCell ref="A8:A9"/>
    <mergeCell ref="D8:N8"/>
    <mergeCell ref="B8:B9"/>
    <mergeCell ref="B10:B11"/>
    <mergeCell ref="D10:D11"/>
    <mergeCell ref="E10:E11"/>
    <mergeCell ref="F10:F11"/>
    <mergeCell ref="M21:M22"/>
    <mergeCell ref="N21:N22"/>
    <mergeCell ref="L10:L11"/>
    <mergeCell ref="M10:M11"/>
    <mergeCell ref="N10:N11"/>
    <mergeCell ref="M15:M16"/>
    <mergeCell ref="N15:N16"/>
    <mergeCell ref="M12:M13"/>
    <mergeCell ref="I21:I22"/>
    <mergeCell ref="J21:J22"/>
    <mergeCell ref="K21:K22"/>
    <mergeCell ref="L21:L22"/>
    <mergeCell ref="J10:J11"/>
    <mergeCell ref="K10:K11"/>
    <mergeCell ref="A12:A14"/>
    <mergeCell ref="B12:B14"/>
    <mergeCell ref="C12:C14"/>
    <mergeCell ref="D12:D13"/>
    <mergeCell ref="O21:O22"/>
    <mergeCell ref="D21:D22"/>
    <mergeCell ref="E21:E22"/>
    <mergeCell ref="F21:F22"/>
    <mergeCell ref="G21:G22"/>
    <mergeCell ref="H21:H22"/>
    <mergeCell ref="I12:I13"/>
    <mergeCell ref="J12:J13"/>
    <mergeCell ref="K12:K13"/>
    <mergeCell ref="L12:L13"/>
    <mergeCell ref="E12:E13"/>
    <mergeCell ref="F12:F13"/>
    <mergeCell ref="G12:G13"/>
    <mergeCell ref="H12:H13"/>
    <mergeCell ref="N12:N13"/>
    <mergeCell ref="O12:O13"/>
    <mergeCell ref="A18:A20"/>
    <mergeCell ref="B18:B20"/>
    <mergeCell ref="C18:C20"/>
    <mergeCell ref="D18:D19"/>
    <mergeCell ref="E18:E19"/>
    <mergeCell ref="F18:F19"/>
    <mergeCell ref="G18:G19"/>
    <mergeCell ref="H18:H19"/>
    <mergeCell ref="M18:M19"/>
    <mergeCell ref="N18:N19"/>
    <mergeCell ref="O18:O19"/>
    <mergeCell ref="I18:I19"/>
    <mergeCell ref="J18:J19"/>
    <mergeCell ref="K18:K19"/>
    <mergeCell ref="L18:L19"/>
  </mergeCells>
  <phoneticPr fontId="1" type="noConversion"/>
  <hyperlinks>
    <hyperlink ref="B15:B17" location="地區種類背景說明!A1" display="連江縣都市計畫地區種類"/>
    <hyperlink ref="B12:B14" location="面積及人口背景說明!A1" display="連江縣都市計畫面積及人口"/>
    <hyperlink ref="B21:B23" location="土地使用分區面積背景說明!A1" display="連江縣都市計畫土地使用分區面積"/>
    <hyperlink ref="B18:B20" location="公共設施用地計畫面積背景說明!A1" display="連江縣都市計畫公共設施用地計畫面積"/>
    <hyperlink ref="F14" location="面積及人口!A1" display="（105年）"/>
    <hyperlink ref="F17" location="地區種類!A1" display="（105年）"/>
    <hyperlink ref="F20" location="公共設施用地計畫面積!A1" display="（105年）"/>
    <hyperlink ref="F23" location="土地使用分區面積!A1" display="（105年）"/>
  </hyperlinks>
  <pageMargins left="0.11811023622047245" right="0.11811023622047245" top="0.15748031496062992" bottom="0.15748031496062992" header="0.31496062992125984" footer="0.31496062992125984"/>
  <pageSetup paperSize="9" scale="9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2"/>
  <sheetViews>
    <sheetView workbookViewId="0">
      <selection activeCell="A7" sqref="A7"/>
    </sheetView>
  </sheetViews>
  <sheetFormatPr defaultRowHeight="16.5"/>
  <cols>
    <col min="1" max="1" width="101.125" customWidth="1"/>
  </cols>
  <sheetData>
    <row r="1" spans="1:1" ht="20.100000000000001" customHeight="1">
      <c r="A1" s="18" t="s">
        <v>19</v>
      </c>
    </row>
    <row r="2" spans="1:1" ht="20.100000000000001" customHeight="1">
      <c r="A2" s="19" t="s">
        <v>45</v>
      </c>
    </row>
    <row r="3" spans="1:1" ht="20.100000000000001" customHeight="1">
      <c r="A3" s="19" t="s">
        <v>46</v>
      </c>
    </row>
    <row r="4" spans="1:1" ht="20.100000000000001" customHeight="1">
      <c r="A4" s="20" t="s">
        <v>14</v>
      </c>
    </row>
    <row r="5" spans="1:1" ht="20.100000000000001" customHeight="1">
      <c r="A5" s="20" t="s">
        <v>265</v>
      </c>
    </row>
    <row r="6" spans="1:1" ht="20.100000000000001" customHeight="1">
      <c r="A6" s="20" t="s">
        <v>266</v>
      </c>
    </row>
    <row r="7" spans="1:1" ht="20.100000000000001" customHeight="1">
      <c r="A7" s="20" t="s">
        <v>47</v>
      </c>
    </row>
    <row r="8" spans="1:1" ht="20.100000000000001" customHeight="1">
      <c r="A8" s="20" t="s">
        <v>48</v>
      </c>
    </row>
    <row r="9" spans="1:1" ht="20.100000000000001" customHeight="1">
      <c r="A9" s="21" t="s">
        <v>49</v>
      </c>
    </row>
    <row r="10" spans="1:1" ht="20.100000000000001" customHeight="1">
      <c r="A10" s="20" t="s">
        <v>15</v>
      </c>
    </row>
    <row r="11" spans="1:1" ht="20.100000000000001" customHeight="1">
      <c r="A11" s="20" t="s">
        <v>20</v>
      </c>
    </row>
    <row r="12" spans="1:1" ht="20.100000000000001" customHeight="1">
      <c r="A12" s="20" t="s">
        <v>21</v>
      </c>
    </row>
    <row r="13" spans="1:1" ht="20.100000000000001" customHeight="1">
      <c r="A13" s="20" t="s">
        <v>24</v>
      </c>
    </row>
    <row r="14" spans="1:1" ht="20.100000000000001" customHeight="1">
      <c r="A14" s="20" t="s">
        <v>36</v>
      </c>
    </row>
    <row r="15" spans="1:1" ht="20.100000000000001" customHeight="1">
      <c r="A15" s="20" t="s">
        <v>22</v>
      </c>
    </row>
    <row r="16" spans="1:1" ht="20.100000000000001" customHeight="1">
      <c r="A16" s="20" t="s">
        <v>16</v>
      </c>
    </row>
    <row r="17" spans="1:1">
      <c r="A17" s="22" t="s">
        <v>50</v>
      </c>
    </row>
    <row r="18" spans="1:1">
      <c r="A18" s="22" t="s">
        <v>51</v>
      </c>
    </row>
    <row r="19" spans="1:1">
      <c r="A19" s="20" t="s">
        <v>52</v>
      </c>
    </row>
    <row r="20" spans="1:1" ht="20.100000000000001" customHeight="1">
      <c r="A20" s="20" t="s">
        <v>23</v>
      </c>
    </row>
    <row r="21" spans="1:1" ht="20.100000000000001" customHeight="1">
      <c r="A21" s="20" t="s">
        <v>53</v>
      </c>
    </row>
    <row r="22" spans="1:1" ht="20.100000000000001" customHeight="1">
      <c r="A22" s="20" t="s">
        <v>54</v>
      </c>
    </row>
    <row r="23" spans="1:1" ht="20.100000000000001" customHeight="1">
      <c r="A23" s="20" t="s">
        <v>55</v>
      </c>
    </row>
    <row r="24" spans="1:1" ht="20.100000000000001" customHeight="1">
      <c r="A24" s="20" t="s">
        <v>56</v>
      </c>
    </row>
    <row r="25" spans="1:1" ht="20.100000000000001" customHeight="1">
      <c r="A25" s="20" t="s">
        <v>57</v>
      </c>
    </row>
    <row r="26" spans="1:1" ht="20.100000000000001" customHeight="1">
      <c r="A26" s="20" t="s">
        <v>58</v>
      </c>
    </row>
    <row r="27" spans="1:1" ht="20.100000000000001" customHeight="1">
      <c r="A27" s="20" t="s">
        <v>59</v>
      </c>
    </row>
    <row r="28" spans="1:1" ht="20.100000000000001" customHeight="1">
      <c r="A28" s="20" t="s">
        <v>60</v>
      </c>
    </row>
    <row r="29" spans="1:1" ht="20.100000000000001" customHeight="1">
      <c r="A29" s="20" t="s">
        <v>61</v>
      </c>
    </row>
    <row r="30" spans="1:1" ht="20.100000000000001" customHeight="1">
      <c r="A30" s="20" t="s">
        <v>62</v>
      </c>
    </row>
    <row r="31" spans="1:1" ht="20.100000000000001" customHeight="1">
      <c r="A31" s="20" t="s">
        <v>63</v>
      </c>
    </row>
    <row r="32" spans="1:1" ht="20.100000000000001" customHeight="1">
      <c r="A32" s="20" t="s">
        <v>37</v>
      </c>
    </row>
    <row r="33" spans="1:1" ht="20.100000000000001" customHeight="1">
      <c r="A33" s="20" t="s">
        <v>17</v>
      </c>
    </row>
    <row r="34" spans="1:1" ht="20.100000000000001" customHeight="1">
      <c r="A34" s="20" t="s">
        <v>25</v>
      </c>
    </row>
    <row r="35" spans="1:1" ht="20.100000000000001" customHeight="1">
      <c r="A35" s="20" t="s">
        <v>26</v>
      </c>
    </row>
    <row r="36" spans="1:1" ht="20.100000000000001" customHeight="1">
      <c r="A36" s="20" t="s">
        <v>64</v>
      </c>
    </row>
    <row r="37" spans="1:1" ht="20.100000000000001" customHeight="1">
      <c r="A37" s="20" t="s">
        <v>18</v>
      </c>
    </row>
    <row r="38" spans="1:1" ht="20.100000000000001" customHeight="1">
      <c r="A38" s="20" t="s">
        <v>66</v>
      </c>
    </row>
    <row r="39" spans="1:1" ht="20.100000000000001" customHeight="1">
      <c r="A39" s="20" t="s">
        <v>67</v>
      </c>
    </row>
    <row r="40" spans="1:1">
      <c r="A40" s="20" t="s">
        <v>65</v>
      </c>
    </row>
    <row r="41" spans="1:1" ht="20.100000000000001" customHeight="1">
      <c r="A41" s="20" t="s">
        <v>27</v>
      </c>
    </row>
    <row r="42" spans="1:1" ht="20.100000000000001" customHeight="1">
      <c r="A42" s="20" t="s">
        <v>28</v>
      </c>
    </row>
  </sheetData>
  <phoneticPr fontId="1"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9"/>
  <sheetViews>
    <sheetView workbookViewId="0">
      <selection activeCell="A7" sqref="A7"/>
    </sheetView>
  </sheetViews>
  <sheetFormatPr defaultRowHeight="16.5"/>
  <cols>
    <col min="1" max="1" width="101.125" customWidth="1"/>
  </cols>
  <sheetData>
    <row r="1" spans="1:1" ht="20.100000000000001" customHeight="1">
      <c r="A1" s="18" t="s">
        <v>183</v>
      </c>
    </row>
    <row r="2" spans="1:1" ht="20.100000000000001" customHeight="1">
      <c r="A2" s="19" t="s">
        <v>184</v>
      </c>
    </row>
    <row r="3" spans="1:1" ht="20.100000000000001" customHeight="1">
      <c r="A3" s="19" t="s">
        <v>202</v>
      </c>
    </row>
    <row r="4" spans="1:1" ht="20.100000000000001" customHeight="1">
      <c r="A4" s="20" t="s">
        <v>14</v>
      </c>
    </row>
    <row r="5" spans="1:1" ht="20.100000000000001" customHeight="1">
      <c r="A5" s="20" t="s">
        <v>265</v>
      </c>
    </row>
    <row r="6" spans="1:1" ht="20.100000000000001" customHeight="1">
      <c r="A6" s="20" t="s">
        <v>267</v>
      </c>
    </row>
    <row r="7" spans="1:1" ht="20.100000000000001" customHeight="1">
      <c r="A7" s="20" t="s">
        <v>185</v>
      </c>
    </row>
    <row r="8" spans="1:1" ht="20.100000000000001" customHeight="1">
      <c r="A8" s="20" t="s">
        <v>186</v>
      </c>
    </row>
    <row r="9" spans="1:1" ht="20.100000000000001" customHeight="1">
      <c r="A9" s="21" t="s">
        <v>187</v>
      </c>
    </row>
    <row r="10" spans="1:1" ht="20.100000000000001" customHeight="1">
      <c r="A10" s="20" t="s">
        <v>15</v>
      </c>
    </row>
    <row r="11" spans="1:1" ht="20.100000000000001" customHeight="1">
      <c r="A11" s="20" t="s">
        <v>188</v>
      </c>
    </row>
    <row r="12" spans="1:1" ht="20.100000000000001" customHeight="1">
      <c r="A12" s="20" t="s">
        <v>189</v>
      </c>
    </row>
    <row r="13" spans="1:1" ht="20.100000000000001" customHeight="1">
      <c r="A13" s="20" t="s">
        <v>190</v>
      </c>
    </row>
    <row r="14" spans="1:1" ht="20.100000000000001" customHeight="1">
      <c r="A14" s="20" t="s">
        <v>191</v>
      </c>
    </row>
    <row r="15" spans="1:1" ht="20.100000000000001" customHeight="1">
      <c r="A15" s="20" t="s">
        <v>192</v>
      </c>
    </row>
    <row r="16" spans="1:1" ht="20.100000000000001" customHeight="1">
      <c r="A16" s="20" t="s">
        <v>16</v>
      </c>
    </row>
    <row r="17" spans="1:1">
      <c r="A17" s="22" t="s">
        <v>147</v>
      </c>
    </row>
    <row r="18" spans="1:1">
      <c r="A18" s="20" t="s">
        <v>193</v>
      </c>
    </row>
    <row r="19" spans="1:1" ht="20.100000000000001" customHeight="1">
      <c r="A19" s="20" t="s">
        <v>194</v>
      </c>
    </row>
    <row r="20" spans="1:1" ht="20.100000000000001" customHeight="1">
      <c r="A20" s="20" t="s">
        <v>203</v>
      </c>
    </row>
    <row r="21" spans="1:1" ht="20.100000000000001" customHeight="1">
      <c r="A21" s="20" t="s">
        <v>204</v>
      </c>
    </row>
    <row r="22" spans="1:1" ht="20.100000000000001" customHeight="1">
      <c r="A22" s="22" t="s">
        <v>205</v>
      </c>
    </row>
    <row r="23" spans="1:1" ht="20.100000000000001" customHeight="1">
      <c r="A23" s="20" t="s">
        <v>206</v>
      </c>
    </row>
    <row r="24" spans="1:1" ht="20.100000000000001" customHeight="1">
      <c r="A24" s="20" t="s">
        <v>207</v>
      </c>
    </row>
    <row r="25" spans="1:1" ht="20.100000000000001" customHeight="1">
      <c r="A25" s="22" t="s">
        <v>208</v>
      </c>
    </row>
    <row r="26" spans="1:1" ht="20.100000000000001" customHeight="1">
      <c r="A26" s="20" t="s">
        <v>209</v>
      </c>
    </row>
    <row r="27" spans="1:1" ht="20.100000000000001" customHeight="1">
      <c r="A27" s="20" t="s">
        <v>210</v>
      </c>
    </row>
    <row r="28" spans="1:1" ht="20.100000000000001" customHeight="1">
      <c r="A28" s="20" t="s">
        <v>195</v>
      </c>
    </row>
    <row r="29" spans="1:1" ht="20.100000000000001" customHeight="1">
      <c r="A29" s="20" t="s">
        <v>196</v>
      </c>
    </row>
    <row r="30" spans="1:1" ht="20.100000000000001" customHeight="1">
      <c r="A30" s="20" t="s">
        <v>37</v>
      </c>
    </row>
    <row r="31" spans="1:1" ht="20.100000000000001" customHeight="1">
      <c r="A31" s="20" t="s">
        <v>17</v>
      </c>
    </row>
    <row r="32" spans="1:1" ht="20.100000000000001" customHeight="1">
      <c r="A32" s="20" t="s">
        <v>197</v>
      </c>
    </row>
    <row r="33" spans="1:1" ht="20.100000000000001" customHeight="1">
      <c r="A33" s="20" t="s">
        <v>198</v>
      </c>
    </row>
    <row r="34" spans="1:1" ht="20.100000000000001" customHeight="1">
      <c r="A34" s="20" t="s">
        <v>155</v>
      </c>
    </row>
    <row r="35" spans="1:1" ht="20.100000000000001" customHeight="1">
      <c r="A35" s="20" t="s">
        <v>18</v>
      </c>
    </row>
    <row r="36" spans="1:1" ht="20.100000000000001" customHeight="1">
      <c r="A36" s="20" t="s">
        <v>156</v>
      </c>
    </row>
    <row r="37" spans="1:1">
      <c r="A37" s="20" t="s">
        <v>199</v>
      </c>
    </row>
    <row r="38" spans="1:1" ht="20.100000000000001" customHeight="1">
      <c r="A38" s="20" t="s">
        <v>200</v>
      </c>
    </row>
    <row r="39" spans="1:1" ht="20.100000000000001" customHeight="1">
      <c r="A39" s="20" t="s">
        <v>201</v>
      </c>
    </row>
  </sheetData>
  <phoneticPr fontId="1"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workbookViewId="0">
      <selection activeCell="A7" sqref="A7"/>
    </sheetView>
  </sheetViews>
  <sheetFormatPr defaultRowHeight="16.5"/>
  <cols>
    <col min="1" max="1" width="101.125" customWidth="1"/>
  </cols>
  <sheetData>
    <row r="1" spans="1:1" ht="20.100000000000001" customHeight="1">
      <c r="A1" s="18" t="s">
        <v>133</v>
      </c>
    </row>
    <row r="2" spans="1:1" ht="20.100000000000001" customHeight="1">
      <c r="A2" s="19" t="s">
        <v>45</v>
      </c>
    </row>
    <row r="3" spans="1:1" ht="20.100000000000001" customHeight="1">
      <c r="A3" s="19" t="s">
        <v>146</v>
      </c>
    </row>
    <row r="4" spans="1:1" ht="20.100000000000001" customHeight="1">
      <c r="A4" s="20" t="s">
        <v>14</v>
      </c>
    </row>
    <row r="5" spans="1:1" ht="20.100000000000001" customHeight="1">
      <c r="A5" s="20" t="s">
        <v>265</v>
      </c>
    </row>
    <row r="6" spans="1:1" ht="20.100000000000001" customHeight="1">
      <c r="A6" s="20" t="s">
        <v>267</v>
      </c>
    </row>
    <row r="7" spans="1:1" ht="20.100000000000001" customHeight="1">
      <c r="A7" s="20" t="s">
        <v>134</v>
      </c>
    </row>
    <row r="8" spans="1:1" ht="20.100000000000001" customHeight="1">
      <c r="A8" s="20" t="s">
        <v>135</v>
      </c>
    </row>
    <row r="9" spans="1:1" ht="20.100000000000001" customHeight="1">
      <c r="A9" s="21" t="s">
        <v>49</v>
      </c>
    </row>
    <row r="10" spans="1:1" ht="20.100000000000001" customHeight="1">
      <c r="A10" s="20" t="s">
        <v>15</v>
      </c>
    </row>
    <row r="11" spans="1:1" ht="20.100000000000001" customHeight="1">
      <c r="A11" s="20" t="s">
        <v>136</v>
      </c>
    </row>
    <row r="12" spans="1:1" ht="20.100000000000001" customHeight="1">
      <c r="A12" s="20" t="s">
        <v>137</v>
      </c>
    </row>
    <row r="13" spans="1:1" ht="20.100000000000001" customHeight="1">
      <c r="A13" s="20" t="s">
        <v>24</v>
      </c>
    </row>
    <row r="14" spans="1:1" ht="20.100000000000001" customHeight="1">
      <c r="A14" s="20" t="s">
        <v>36</v>
      </c>
    </row>
    <row r="15" spans="1:1" ht="20.100000000000001" customHeight="1">
      <c r="A15" s="20" t="s">
        <v>138</v>
      </c>
    </row>
    <row r="16" spans="1:1" ht="20.100000000000001" customHeight="1">
      <c r="A16" s="20" t="s">
        <v>16</v>
      </c>
    </row>
    <row r="17" spans="1:1">
      <c r="A17" s="22" t="s">
        <v>147</v>
      </c>
    </row>
    <row r="18" spans="1:1">
      <c r="A18" s="20" t="s">
        <v>52</v>
      </c>
    </row>
    <row r="19" spans="1:1" ht="20.100000000000001" customHeight="1">
      <c r="A19" s="20" t="s">
        <v>139</v>
      </c>
    </row>
    <row r="20" spans="1:1" ht="20.100000000000001" customHeight="1">
      <c r="A20" s="20" t="s">
        <v>148</v>
      </c>
    </row>
    <row r="21" spans="1:1" ht="20.100000000000001" customHeight="1">
      <c r="A21" s="22" t="s">
        <v>149</v>
      </c>
    </row>
    <row r="22" spans="1:1" ht="20.100000000000001" customHeight="1">
      <c r="A22" s="20" t="s">
        <v>150</v>
      </c>
    </row>
    <row r="23" spans="1:1" ht="20.100000000000001" customHeight="1">
      <c r="A23" s="20" t="s">
        <v>151</v>
      </c>
    </row>
    <row r="24" spans="1:1" ht="20.100000000000001" customHeight="1">
      <c r="A24" s="20" t="s">
        <v>152</v>
      </c>
    </row>
    <row r="25" spans="1:1" ht="20.100000000000001" customHeight="1">
      <c r="A25" s="20" t="s">
        <v>153</v>
      </c>
    </row>
    <row r="26" spans="1:1" ht="20.100000000000001" customHeight="1">
      <c r="A26" s="20" t="s">
        <v>154</v>
      </c>
    </row>
    <row r="27" spans="1:1" ht="20.100000000000001" customHeight="1">
      <c r="A27" s="20" t="s">
        <v>140</v>
      </c>
    </row>
    <row r="28" spans="1:1" ht="20.100000000000001" customHeight="1">
      <c r="A28" s="20" t="s">
        <v>63</v>
      </c>
    </row>
    <row r="29" spans="1:1" ht="20.100000000000001" customHeight="1">
      <c r="A29" s="20" t="s">
        <v>141</v>
      </c>
    </row>
    <row r="30" spans="1:1" ht="20.100000000000001" customHeight="1">
      <c r="A30" s="20" t="s">
        <v>17</v>
      </c>
    </row>
    <row r="31" spans="1:1" ht="20.100000000000001" customHeight="1">
      <c r="A31" s="20" t="s">
        <v>142</v>
      </c>
    </row>
    <row r="32" spans="1:1" ht="20.100000000000001" customHeight="1">
      <c r="A32" s="20" t="s">
        <v>143</v>
      </c>
    </row>
    <row r="33" spans="1:1" ht="20.100000000000001" customHeight="1">
      <c r="A33" s="20" t="s">
        <v>155</v>
      </c>
    </row>
    <row r="34" spans="1:1" ht="20.100000000000001" customHeight="1">
      <c r="A34" s="20" t="s">
        <v>18</v>
      </c>
    </row>
    <row r="35" spans="1:1" ht="20.100000000000001" customHeight="1">
      <c r="A35" s="20" t="s">
        <v>156</v>
      </c>
    </row>
    <row r="36" spans="1:1">
      <c r="A36" s="20" t="s">
        <v>65</v>
      </c>
    </row>
    <row r="37" spans="1:1" ht="20.100000000000001" customHeight="1">
      <c r="A37" s="20" t="s">
        <v>27</v>
      </c>
    </row>
    <row r="38" spans="1:1" ht="20.100000000000001" customHeight="1">
      <c r="A38" s="20" t="s">
        <v>28</v>
      </c>
    </row>
  </sheetData>
  <phoneticPr fontId="1"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5"/>
  <sheetViews>
    <sheetView workbookViewId="0">
      <selection activeCell="A7" sqref="A7"/>
    </sheetView>
  </sheetViews>
  <sheetFormatPr defaultRowHeight="16.5"/>
  <cols>
    <col min="1" max="1" width="101.125" customWidth="1"/>
  </cols>
  <sheetData>
    <row r="1" spans="1:1" ht="20.100000000000001" customHeight="1">
      <c r="A1" s="18" t="s">
        <v>133</v>
      </c>
    </row>
    <row r="2" spans="1:1" ht="20.100000000000001" customHeight="1">
      <c r="A2" s="19" t="s">
        <v>45</v>
      </c>
    </row>
    <row r="3" spans="1:1" ht="20.100000000000001" customHeight="1">
      <c r="A3" s="19" t="s">
        <v>241</v>
      </c>
    </row>
    <row r="4" spans="1:1" ht="20.100000000000001" customHeight="1">
      <c r="A4" s="20" t="s">
        <v>14</v>
      </c>
    </row>
    <row r="5" spans="1:1" ht="20.100000000000001" customHeight="1">
      <c r="A5" s="20" t="s">
        <v>265</v>
      </c>
    </row>
    <row r="6" spans="1:1" ht="20.100000000000001" customHeight="1">
      <c r="A6" s="20" t="s">
        <v>267</v>
      </c>
    </row>
    <row r="7" spans="1:1" ht="20.100000000000001" customHeight="1">
      <c r="A7" s="20" t="s">
        <v>134</v>
      </c>
    </row>
    <row r="8" spans="1:1" ht="20.100000000000001" customHeight="1">
      <c r="A8" s="20" t="s">
        <v>135</v>
      </c>
    </row>
    <row r="9" spans="1:1" ht="20.100000000000001" customHeight="1">
      <c r="A9" s="21" t="s">
        <v>49</v>
      </c>
    </row>
    <row r="10" spans="1:1" ht="20.100000000000001" customHeight="1">
      <c r="A10" s="20" t="s">
        <v>15</v>
      </c>
    </row>
    <row r="11" spans="1:1" ht="20.100000000000001" customHeight="1">
      <c r="A11" s="20" t="s">
        <v>136</v>
      </c>
    </row>
    <row r="12" spans="1:1" ht="20.100000000000001" customHeight="1">
      <c r="A12" s="20" t="s">
        <v>137</v>
      </c>
    </row>
    <row r="13" spans="1:1" ht="20.100000000000001" customHeight="1">
      <c r="A13" s="20" t="s">
        <v>24</v>
      </c>
    </row>
    <row r="14" spans="1:1" ht="20.100000000000001" customHeight="1">
      <c r="A14" s="20" t="s">
        <v>36</v>
      </c>
    </row>
    <row r="15" spans="1:1" ht="20.100000000000001" customHeight="1">
      <c r="A15" s="20" t="s">
        <v>138</v>
      </c>
    </row>
    <row r="16" spans="1:1" ht="20.100000000000001" customHeight="1">
      <c r="A16" s="20" t="s">
        <v>16</v>
      </c>
    </row>
    <row r="17" spans="1:1">
      <c r="A17" s="22" t="s">
        <v>147</v>
      </c>
    </row>
    <row r="18" spans="1:1">
      <c r="A18" s="20" t="s">
        <v>52</v>
      </c>
    </row>
    <row r="19" spans="1:1" ht="20.100000000000001" customHeight="1">
      <c r="A19" s="20" t="s">
        <v>139</v>
      </c>
    </row>
    <row r="20" spans="1:1" ht="20.100000000000001" customHeight="1">
      <c r="A20" s="20" t="s">
        <v>242</v>
      </c>
    </row>
    <row r="21" spans="1:1" ht="20.100000000000001" customHeight="1">
      <c r="A21" s="22" t="s">
        <v>243</v>
      </c>
    </row>
    <row r="22" spans="1:1" ht="20.100000000000001" customHeight="1">
      <c r="A22" s="22" t="s">
        <v>244</v>
      </c>
    </row>
    <row r="23" spans="1:1" ht="20.100000000000001" customHeight="1">
      <c r="A23" s="22" t="s">
        <v>245</v>
      </c>
    </row>
    <row r="24" spans="1:1" ht="20.100000000000001" customHeight="1">
      <c r="A24" s="22" t="s">
        <v>246</v>
      </c>
    </row>
    <row r="25" spans="1:1" ht="20.100000000000001" customHeight="1">
      <c r="A25" s="22" t="s">
        <v>247</v>
      </c>
    </row>
    <row r="26" spans="1:1" ht="20.100000000000001" customHeight="1">
      <c r="A26" s="22" t="s">
        <v>248</v>
      </c>
    </row>
    <row r="27" spans="1:1" ht="20.100000000000001" customHeight="1">
      <c r="A27" s="22" t="s">
        <v>249</v>
      </c>
    </row>
    <row r="28" spans="1:1" ht="20.100000000000001" customHeight="1">
      <c r="A28" s="22" t="s">
        <v>250</v>
      </c>
    </row>
    <row r="29" spans="1:1" ht="20.100000000000001" customHeight="1">
      <c r="A29" s="22" t="s">
        <v>251</v>
      </c>
    </row>
    <row r="30" spans="1:1" ht="20.100000000000001" customHeight="1">
      <c r="A30" s="20" t="s">
        <v>153</v>
      </c>
    </row>
    <row r="31" spans="1:1" ht="20.100000000000001" customHeight="1">
      <c r="A31" s="20" t="s">
        <v>252</v>
      </c>
    </row>
    <row r="32" spans="1:1" ht="20.100000000000001" customHeight="1">
      <c r="A32" s="20" t="s">
        <v>253</v>
      </c>
    </row>
    <row r="33" spans="1:1" ht="20.100000000000001" customHeight="1">
      <c r="A33" s="20" t="s">
        <v>254</v>
      </c>
    </row>
    <row r="34" spans="1:1" ht="20.100000000000001" customHeight="1">
      <c r="A34" s="20" t="s">
        <v>140</v>
      </c>
    </row>
    <row r="35" spans="1:1" ht="20.100000000000001" customHeight="1">
      <c r="A35" s="20" t="s">
        <v>63</v>
      </c>
    </row>
    <row r="36" spans="1:1" ht="20.100000000000001" customHeight="1">
      <c r="A36" s="20" t="s">
        <v>141</v>
      </c>
    </row>
    <row r="37" spans="1:1" ht="20.100000000000001" customHeight="1">
      <c r="A37" s="20" t="s">
        <v>17</v>
      </c>
    </row>
    <row r="38" spans="1:1" ht="20.100000000000001" customHeight="1">
      <c r="A38" s="20" t="s">
        <v>142</v>
      </c>
    </row>
    <row r="39" spans="1:1" ht="20.100000000000001" customHeight="1">
      <c r="A39" s="20" t="s">
        <v>143</v>
      </c>
    </row>
    <row r="40" spans="1:1" ht="20.100000000000001" customHeight="1">
      <c r="A40" s="20" t="s">
        <v>155</v>
      </c>
    </row>
    <row r="41" spans="1:1" ht="20.100000000000001" customHeight="1">
      <c r="A41" s="20" t="s">
        <v>18</v>
      </c>
    </row>
    <row r="42" spans="1:1" ht="20.100000000000001" customHeight="1">
      <c r="A42" s="20" t="s">
        <v>156</v>
      </c>
    </row>
    <row r="43" spans="1:1">
      <c r="A43" s="20" t="s">
        <v>65</v>
      </c>
    </row>
    <row r="44" spans="1:1" ht="20.100000000000001" customHeight="1">
      <c r="A44" s="20" t="s">
        <v>27</v>
      </c>
    </row>
    <row r="45" spans="1:1" ht="20.100000000000001" customHeight="1">
      <c r="A45" s="20" t="s">
        <v>28</v>
      </c>
    </row>
  </sheetData>
  <phoneticPr fontId="1" type="noConversion"/>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zoomScaleNormal="100" workbookViewId="0">
      <selection activeCell="E8" sqref="E8"/>
    </sheetView>
  </sheetViews>
  <sheetFormatPr defaultColWidth="8.875" defaultRowHeight="16.5"/>
  <cols>
    <col min="1" max="1" width="11.625" style="29" customWidth="1"/>
    <col min="2" max="2" width="8.25" style="29" customWidth="1"/>
    <col min="3" max="5" width="20.625" style="29" customWidth="1"/>
    <col min="6" max="7" width="23.625" style="29" customWidth="1"/>
    <col min="8" max="16384" width="8.875" style="29"/>
  </cols>
  <sheetData>
    <row r="1" spans="1:9" s="26" customFormat="1" ht="25.5" customHeight="1" thickBot="1">
      <c r="A1" s="153" t="s">
        <v>31</v>
      </c>
      <c r="B1" s="154"/>
      <c r="C1" s="23"/>
      <c r="D1" s="24"/>
      <c r="E1" s="23"/>
      <c r="F1" s="25" t="s">
        <v>29</v>
      </c>
      <c r="G1" s="34" t="s">
        <v>70</v>
      </c>
    </row>
    <row r="2" spans="1:9" s="26" customFormat="1" ht="25.5" customHeight="1" thickBot="1">
      <c r="A2" s="153" t="s">
        <v>68</v>
      </c>
      <c r="B2" s="154"/>
      <c r="C2" s="145" t="s">
        <v>69</v>
      </c>
      <c r="D2" s="146"/>
      <c r="E2" s="146"/>
      <c r="F2" s="25" t="s">
        <v>30</v>
      </c>
      <c r="G2" s="35" t="s">
        <v>71</v>
      </c>
    </row>
    <row r="3" spans="1:9" s="27" customFormat="1" ht="42.75" customHeight="1">
      <c r="A3" s="147" t="s">
        <v>132</v>
      </c>
      <c r="B3" s="148"/>
      <c r="C3" s="148"/>
      <c r="D3" s="148"/>
      <c r="E3" s="148"/>
      <c r="F3" s="148"/>
      <c r="G3" s="148"/>
    </row>
    <row r="4" spans="1:9" s="26" customFormat="1" ht="27" customHeight="1" thickBot="1">
      <c r="A4" s="161" t="s">
        <v>269</v>
      </c>
      <c r="B4" s="161"/>
      <c r="C4" s="161"/>
      <c r="D4" s="161"/>
      <c r="E4" s="161"/>
      <c r="F4" s="161"/>
      <c r="G4" s="161"/>
    </row>
    <row r="5" spans="1:9" s="26" customFormat="1" ht="27.95" customHeight="1" thickBot="1">
      <c r="A5" s="155" t="s">
        <v>72</v>
      </c>
      <c r="B5" s="156"/>
      <c r="C5" s="166" t="s">
        <v>73</v>
      </c>
      <c r="D5" s="164" t="s">
        <v>74</v>
      </c>
      <c r="E5" s="168"/>
      <c r="F5" s="164" t="s">
        <v>77</v>
      </c>
      <c r="G5" s="165"/>
      <c r="H5" s="23"/>
    </row>
    <row r="6" spans="1:9" s="26" customFormat="1" ht="27.95" customHeight="1" thickBot="1">
      <c r="A6" s="157"/>
      <c r="B6" s="158"/>
      <c r="C6" s="167"/>
      <c r="D6" s="36" t="s">
        <v>75</v>
      </c>
      <c r="E6" s="36" t="s">
        <v>76</v>
      </c>
      <c r="F6" s="36" t="s">
        <v>78</v>
      </c>
      <c r="G6" s="34" t="s">
        <v>79</v>
      </c>
      <c r="H6" s="23"/>
    </row>
    <row r="7" spans="1:9" ht="24" customHeight="1">
      <c r="A7" s="149" t="s">
        <v>83</v>
      </c>
      <c r="B7" s="150"/>
      <c r="C7" s="37">
        <f>SUM(C8:C12)</f>
        <v>3203.0699999999997</v>
      </c>
      <c r="D7" s="42">
        <f>SUM(D8:D12)</f>
        <v>10500</v>
      </c>
      <c r="E7" s="122">
        <f>SUM(E8:E12)</f>
        <v>12595</v>
      </c>
      <c r="F7" s="43">
        <f>D7/C7</f>
        <v>3.2781050679504355</v>
      </c>
      <c r="G7" s="51">
        <f>E7/C7</f>
        <v>3.9321650791272127</v>
      </c>
      <c r="H7" s="28"/>
    </row>
    <row r="8" spans="1:9" s="26" customFormat="1" ht="24" customHeight="1">
      <c r="A8" s="151" t="s">
        <v>84</v>
      </c>
      <c r="B8" s="152"/>
      <c r="C8" s="38">
        <v>1200.47</v>
      </c>
      <c r="D8" s="44">
        <v>6300</v>
      </c>
      <c r="E8" s="49">
        <v>7382</v>
      </c>
      <c r="F8" s="45">
        <f>D8/C8</f>
        <v>5.2479445550492718</v>
      </c>
      <c r="G8" s="52">
        <f>E8/C8</f>
        <v>6.1492582072021786</v>
      </c>
      <c r="H8" s="23"/>
    </row>
    <row r="9" spans="1:9" s="26" customFormat="1" ht="24" customHeight="1">
      <c r="A9" s="151" t="s">
        <v>85</v>
      </c>
      <c r="B9" s="152"/>
      <c r="C9" s="39">
        <v>774.43</v>
      </c>
      <c r="D9" s="44">
        <v>2500</v>
      </c>
      <c r="E9" s="49">
        <v>2344</v>
      </c>
      <c r="F9" s="45">
        <f>D9/C9</f>
        <v>3.228180726469791</v>
      </c>
      <c r="G9" s="52">
        <f>E9/C9</f>
        <v>3.026742249138076</v>
      </c>
      <c r="H9" s="23"/>
    </row>
    <row r="10" spans="1:9" s="26" customFormat="1" ht="24" customHeight="1">
      <c r="A10" s="151" t="s">
        <v>86</v>
      </c>
      <c r="B10" s="152"/>
      <c r="C10" s="38">
        <v>528.4</v>
      </c>
      <c r="D10" s="44">
        <v>770</v>
      </c>
      <c r="E10" s="49">
        <v>1562</v>
      </c>
      <c r="F10" s="45">
        <f>D10/C10</f>
        <v>1.4572293716881151</v>
      </c>
      <c r="G10" s="52">
        <f>E10/C10</f>
        <v>2.9560938682816049</v>
      </c>
      <c r="H10" s="23"/>
    </row>
    <row r="11" spans="1:9" s="26" customFormat="1" ht="24" customHeight="1">
      <c r="A11" s="151" t="s">
        <v>87</v>
      </c>
      <c r="B11" s="152"/>
      <c r="C11" s="40">
        <v>442.74</v>
      </c>
      <c r="D11" s="44">
        <v>930</v>
      </c>
      <c r="E11" s="50">
        <v>1307</v>
      </c>
      <c r="F11" s="45">
        <f>D11/C11</f>
        <v>2.1005556308442879</v>
      </c>
      <c r="G11" s="52">
        <f>E11/C11</f>
        <v>2.9520711930252519</v>
      </c>
      <c r="H11" s="23"/>
    </row>
    <row r="12" spans="1:9" s="26" customFormat="1" ht="24" customHeight="1" thickBot="1">
      <c r="A12" s="162" t="s">
        <v>88</v>
      </c>
      <c r="B12" s="163"/>
      <c r="C12" s="41">
        <v>257.02999999999997</v>
      </c>
      <c r="D12" s="46">
        <v>0</v>
      </c>
      <c r="E12" s="47">
        <v>0</v>
      </c>
      <c r="F12" s="47">
        <v>0</v>
      </c>
      <c r="G12" s="48">
        <v>0</v>
      </c>
      <c r="H12" s="23"/>
    </row>
    <row r="13" spans="1:9">
      <c r="A13" s="26" t="s">
        <v>32</v>
      </c>
      <c r="B13" s="26"/>
      <c r="C13" s="30" t="s">
        <v>33</v>
      </c>
      <c r="D13" s="30" t="s">
        <v>34</v>
      </c>
      <c r="E13" s="30"/>
      <c r="F13" s="26" t="s">
        <v>82</v>
      </c>
      <c r="G13" s="32"/>
      <c r="H13" s="31"/>
      <c r="I13" s="26"/>
    </row>
    <row r="14" spans="1:9">
      <c r="A14" s="26"/>
      <c r="B14" s="26"/>
      <c r="C14" s="26"/>
      <c r="D14" s="30" t="s">
        <v>35</v>
      </c>
      <c r="E14" s="33"/>
      <c r="F14" s="33"/>
      <c r="G14" s="32"/>
      <c r="H14" s="26"/>
      <c r="I14" s="26"/>
    </row>
    <row r="16" spans="1:9" ht="18" customHeight="1">
      <c r="A16" s="33" t="s">
        <v>80</v>
      </c>
    </row>
    <row r="17" spans="1:9" ht="18" customHeight="1">
      <c r="A17" s="159" t="s">
        <v>81</v>
      </c>
      <c r="B17" s="160"/>
      <c r="C17" s="160"/>
      <c r="D17" s="160"/>
      <c r="E17" s="160"/>
      <c r="F17" s="160"/>
      <c r="G17" s="160"/>
      <c r="H17" s="160"/>
      <c r="I17" s="160"/>
    </row>
  </sheetData>
  <mergeCells count="16">
    <mergeCell ref="A9:B9"/>
    <mergeCell ref="A5:B6"/>
    <mergeCell ref="A17:I17"/>
    <mergeCell ref="A4:G4"/>
    <mergeCell ref="A12:B12"/>
    <mergeCell ref="A10:B10"/>
    <mergeCell ref="A11:B11"/>
    <mergeCell ref="F5:G5"/>
    <mergeCell ref="C5:C6"/>
    <mergeCell ref="D5:E5"/>
    <mergeCell ref="C2:E2"/>
    <mergeCell ref="A3:G3"/>
    <mergeCell ref="A7:B7"/>
    <mergeCell ref="A8:B8"/>
    <mergeCell ref="A1:B1"/>
    <mergeCell ref="A2:B2"/>
  </mergeCells>
  <phoneticPr fontId="1" type="noConversion"/>
  <printOptions horizontalCentered="1"/>
  <pageMargins left="0.55118110236220474" right="0.55118110236220474" top="0.74" bottom="0.98425196850393704" header="0.51181102362204722" footer="0.51181102362204722"/>
  <pageSetup paperSize="9"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zoomScale="90" zoomScaleNormal="100" workbookViewId="0">
      <selection activeCell="A5" sqref="A5:B6"/>
    </sheetView>
  </sheetViews>
  <sheetFormatPr defaultColWidth="8.875" defaultRowHeight="16.5"/>
  <cols>
    <col min="1" max="1" width="11.625" style="29" customWidth="1"/>
    <col min="2" max="2" width="8.25" style="29" customWidth="1"/>
    <col min="3" max="10" width="15.625" style="29" customWidth="1"/>
    <col min="11" max="16384" width="8.875" style="29"/>
  </cols>
  <sheetData>
    <row r="1" spans="1:12" s="26" customFormat="1" ht="25.5" customHeight="1" thickBot="1">
      <c r="A1" s="153" t="s">
        <v>157</v>
      </c>
      <c r="B1" s="154"/>
      <c r="C1" s="23"/>
      <c r="D1" s="23"/>
      <c r="E1" s="23"/>
      <c r="F1" s="23"/>
      <c r="G1" s="24"/>
      <c r="H1" s="23"/>
      <c r="I1" s="25" t="s">
        <v>29</v>
      </c>
      <c r="J1" s="34" t="s">
        <v>158</v>
      </c>
    </row>
    <row r="2" spans="1:12" s="26" customFormat="1" ht="25.5" customHeight="1" thickBot="1">
      <c r="A2" s="153" t="s">
        <v>159</v>
      </c>
      <c r="B2" s="154"/>
      <c r="C2" s="145" t="s">
        <v>160</v>
      </c>
      <c r="D2" s="146"/>
      <c r="E2" s="146"/>
      <c r="F2" s="146"/>
      <c r="G2" s="146"/>
      <c r="H2" s="146"/>
      <c r="I2" s="25" t="s">
        <v>30</v>
      </c>
      <c r="J2" s="35" t="s">
        <v>176</v>
      </c>
    </row>
    <row r="3" spans="1:12" s="27" customFormat="1" ht="42.75" customHeight="1">
      <c r="A3" s="147" t="s">
        <v>175</v>
      </c>
      <c r="B3" s="148"/>
      <c r="C3" s="148"/>
      <c r="D3" s="148"/>
      <c r="E3" s="148"/>
      <c r="F3" s="148"/>
      <c r="G3" s="148"/>
      <c r="H3" s="148"/>
      <c r="I3" s="148"/>
      <c r="J3" s="148"/>
    </row>
    <row r="4" spans="1:12" s="26" customFormat="1" ht="27" customHeight="1" thickBot="1">
      <c r="A4" s="161" t="s">
        <v>270</v>
      </c>
      <c r="B4" s="161"/>
      <c r="C4" s="161"/>
      <c r="D4" s="161"/>
      <c r="E4" s="161"/>
      <c r="F4" s="161"/>
      <c r="G4" s="161"/>
      <c r="H4" s="161"/>
      <c r="I4" s="161"/>
      <c r="J4" s="161"/>
    </row>
    <row r="5" spans="1:12" s="26" customFormat="1" ht="27.95" customHeight="1" thickBot="1">
      <c r="A5" s="155" t="s">
        <v>161</v>
      </c>
      <c r="B5" s="156"/>
      <c r="C5" s="164" t="s">
        <v>177</v>
      </c>
      <c r="D5" s="168"/>
      <c r="E5" s="164" t="s">
        <v>180</v>
      </c>
      <c r="F5" s="168"/>
      <c r="G5" s="164" t="s">
        <v>181</v>
      </c>
      <c r="H5" s="168"/>
      <c r="I5" s="164" t="s">
        <v>182</v>
      </c>
      <c r="J5" s="165"/>
      <c r="K5" s="23"/>
    </row>
    <row r="6" spans="1:12" s="26" customFormat="1" ht="27.95" customHeight="1" thickBot="1">
      <c r="A6" s="157"/>
      <c r="B6" s="158"/>
      <c r="C6" s="36" t="s">
        <v>178</v>
      </c>
      <c r="D6" s="36" t="s">
        <v>179</v>
      </c>
      <c r="E6" s="36" t="s">
        <v>178</v>
      </c>
      <c r="F6" s="36" t="s">
        <v>179</v>
      </c>
      <c r="G6" s="36" t="s">
        <v>178</v>
      </c>
      <c r="H6" s="36" t="s">
        <v>179</v>
      </c>
      <c r="I6" s="36" t="s">
        <v>178</v>
      </c>
      <c r="J6" s="36" t="s">
        <v>179</v>
      </c>
      <c r="K6" s="23"/>
    </row>
    <row r="7" spans="1:12" ht="24" customHeight="1">
      <c r="A7" s="149" t="s">
        <v>162</v>
      </c>
      <c r="B7" s="150"/>
      <c r="C7" s="90">
        <f>SUM(C8:C12)</f>
        <v>5</v>
      </c>
      <c r="D7" s="37">
        <f>SUM(D8:D12)</f>
        <v>3203.0699999999997</v>
      </c>
      <c r="E7" s="82">
        <v>0</v>
      </c>
      <c r="F7" s="82">
        <v>0</v>
      </c>
      <c r="G7" s="82">
        <v>0</v>
      </c>
      <c r="H7" s="82">
        <v>0</v>
      </c>
      <c r="I7" s="42">
        <f>G7/C7+SUM(I8:I12)</f>
        <v>5</v>
      </c>
      <c r="J7" s="51">
        <f>SUM(J8:J12)</f>
        <v>3203.0699999999997</v>
      </c>
      <c r="K7" s="28"/>
    </row>
    <row r="8" spans="1:12" s="26" customFormat="1" ht="24" customHeight="1">
      <c r="A8" s="151" t="s">
        <v>163</v>
      </c>
      <c r="B8" s="152"/>
      <c r="C8" s="91">
        <f t="shared" ref="C8:D12" si="0">E8+G8+I8</f>
        <v>1</v>
      </c>
      <c r="D8" s="38">
        <f t="shared" si="0"/>
        <v>1200.47</v>
      </c>
      <c r="E8" s="83">
        <v>0</v>
      </c>
      <c r="F8" s="83">
        <v>0</v>
      </c>
      <c r="G8" s="83">
        <v>0</v>
      </c>
      <c r="H8" s="83">
        <v>0</v>
      </c>
      <c r="I8" s="49">
        <v>1</v>
      </c>
      <c r="J8" s="52">
        <v>1200.47</v>
      </c>
      <c r="K8" s="23"/>
    </row>
    <row r="9" spans="1:12" s="26" customFormat="1" ht="24" customHeight="1">
      <c r="A9" s="151" t="s">
        <v>164</v>
      </c>
      <c r="B9" s="152"/>
      <c r="C9" s="91">
        <f t="shared" si="0"/>
        <v>1</v>
      </c>
      <c r="D9" s="38">
        <f t="shared" si="0"/>
        <v>774.43</v>
      </c>
      <c r="E9" s="84">
        <v>0</v>
      </c>
      <c r="F9" s="84">
        <v>0</v>
      </c>
      <c r="G9" s="84">
        <v>0</v>
      </c>
      <c r="H9" s="84">
        <v>0</v>
      </c>
      <c r="I9" s="49">
        <v>1</v>
      </c>
      <c r="J9" s="52">
        <v>774.43</v>
      </c>
      <c r="K9" s="23"/>
    </row>
    <row r="10" spans="1:12" s="26" customFormat="1" ht="24" customHeight="1">
      <c r="A10" s="151" t="s">
        <v>165</v>
      </c>
      <c r="B10" s="152"/>
      <c r="C10" s="91">
        <f t="shared" si="0"/>
        <v>1</v>
      </c>
      <c r="D10" s="38">
        <f t="shared" si="0"/>
        <v>528.4</v>
      </c>
      <c r="E10" s="83">
        <v>0</v>
      </c>
      <c r="F10" s="83">
        <v>0</v>
      </c>
      <c r="G10" s="83">
        <v>0</v>
      </c>
      <c r="H10" s="83">
        <v>0</v>
      </c>
      <c r="I10" s="49">
        <v>1</v>
      </c>
      <c r="J10" s="52">
        <v>528.4</v>
      </c>
      <c r="K10" s="23"/>
    </row>
    <row r="11" spans="1:12" s="26" customFormat="1" ht="24" customHeight="1">
      <c r="A11" s="151" t="s">
        <v>166</v>
      </c>
      <c r="B11" s="152"/>
      <c r="C11" s="91">
        <f t="shared" si="0"/>
        <v>1</v>
      </c>
      <c r="D11" s="38">
        <f t="shared" si="0"/>
        <v>442.74</v>
      </c>
      <c r="E11" s="85">
        <v>0</v>
      </c>
      <c r="F11" s="85">
        <v>0</v>
      </c>
      <c r="G11" s="85">
        <v>0</v>
      </c>
      <c r="H11" s="85">
        <v>0</v>
      </c>
      <c r="I11" s="49">
        <v>1</v>
      </c>
      <c r="J11" s="52">
        <v>442.74</v>
      </c>
      <c r="K11" s="23"/>
    </row>
    <row r="12" spans="1:12" s="26" customFormat="1" ht="24" customHeight="1" thickBot="1">
      <c r="A12" s="162" t="s">
        <v>167</v>
      </c>
      <c r="B12" s="163"/>
      <c r="C12" s="92">
        <f t="shared" si="0"/>
        <v>1</v>
      </c>
      <c r="D12" s="89">
        <f t="shared" si="0"/>
        <v>257.02999999999997</v>
      </c>
      <c r="E12" s="86">
        <v>0</v>
      </c>
      <c r="F12" s="86">
        <v>0</v>
      </c>
      <c r="G12" s="86">
        <v>0</v>
      </c>
      <c r="H12" s="86">
        <v>0</v>
      </c>
      <c r="I12" s="87">
        <v>1</v>
      </c>
      <c r="J12" s="88">
        <v>257.02999999999997</v>
      </c>
      <c r="K12" s="23"/>
    </row>
    <row r="13" spans="1:12">
      <c r="A13" s="26" t="s">
        <v>168</v>
      </c>
      <c r="B13" s="26"/>
      <c r="D13" s="30" t="s">
        <v>169</v>
      </c>
      <c r="E13" s="30"/>
      <c r="F13" s="30" t="s">
        <v>170</v>
      </c>
      <c r="H13" s="30"/>
      <c r="I13" s="26" t="s">
        <v>171</v>
      </c>
      <c r="J13" s="32"/>
      <c r="K13" s="31"/>
      <c r="L13" s="26"/>
    </row>
    <row r="14" spans="1:12">
      <c r="A14" s="26"/>
      <c r="B14" s="26"/>
      <c r="C14" s="26"/>
      <c r="D14" s="26"/>
      <c r="E14" s="26"/>
      <c r="F14" s="30" t="s">
        <v>172</v>
      </c>
      <c r="H14" s="33"/>
      <c r="I14" s="33"/>
      <c r="J14" s="32"/>
      <c r="K14" s="26"/>
      <c r="L14" s="26"/>
    </row>
    <row r="16" spans="1:12" ht="18" customHeight="1">
      <c r="A16" s="33" t="s">
        <v>173</v>
      </c>
    </row>
    <row r="17" spans="1:12" ht="18" customHeight="1">
      <c r="A17" s="159" t="s">
        <v>174</v>
      </c>
      <c r="B17" s="160"/>
      <c r="C17" s="160"/>
      <c r="D17" s="160"/>
      <c r="E17" s="160"/>
      <c r="F17" s="160"/>
      <c r="G17" s="160"/>
      <c r="H17" s="160"/>
      <c r="I17" s="160"/>
      <c r="J17" s="160"/>
      <c r="K17" s="160"/>
      <c r="L17" s="160"/>
    </row>
  </sheetData>
  <mergeCells count="17">
    <mergeCell ref="C5:D5"/>
    <mergeCell ref="A4:J4"/>
    <mergeCell ref="E5:F5"/>
    <mergeCell ref="A1:B1"/>
    <mergeCell ref="A2:B2"/>
    <mergeCell ref="C2:H2"/>
    <mergeCell ref="A3:J3"/>
    <mergeCell ref="A7:B7"/>
    <mergeCell ref="A8:B8"/>
    <mergeCell ref="A9:B9"/>
    <mergeCell ref="A5:B6"/>
    <mergeCell ref="A17:L17"/>
    <mergeCell ref="A12:B12"/>
    <mergeCell ref="A10:B10"/>
    <mergeCell ref="A11:B11"/>
    <mergeCell ref="I5:J5"/>
    <mergeCell ref="G5:H5"/>
  </mergeCells>
  <phoneticPr fontId="1" type="noConversion"/>
  <printOptions horizontalCentered="1"/>
  <pageMargins left="0.55118110236220474" right="0.55118110236220474" top="0.74" bottom="0.98425196850393704" header="0.51181102362204722" footer="0.51181102362204722"/>
  <pageSetup paperSize="9"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29"/>
  <sheetViews>
    <sheetView zoomScale="75" workbookViewId="0">
      <selection activeCell="D5" sqref="D5"/>
    </sheetView>
  </sheetViews>
  <sheetFormatPr defaultColWidth="12.75" defaultRowHeight="20.100000000000001" customHeight="1"/>
  <cols>
    <col min="1" max="1" width="23" style="53" customWidth="1"/>
    <col min="2" max="9" width="14.625" style="53" customWidth="1"/>
    <col min="10" max="10" width="16.625" style="53" customWidth="1"/>
    <col min="11" max="13" width="14.625" style="53" customWidth="1"/>
    <col min="14" max="16384" width="12.75" style="53"/>
  </cols>
  <sheetData>
    <row r="1" spans="1:13" s="58" customFormat="1" ht="20.100000000000001" customHeight="1">
      <c r="A1" s="57" t="s">
        <v>89</v>
      </c>
      <c r="K1" s="57" t="s">
        <v>90</v>
      </c>
      <c r="L1" s="169" t="s">
        <v>117</v>
      </c>
      <c r="M1" s="170"/>
    </row>
    <row r="2" spans="1:13" s="58" customFormat="1" ht="20.100000000000001" customHeight="1">
      <c r="A2" s="57" t="s">
        <v>98</v>
      </c>
      <c r="B2" s="59" t="s">
        <v>99</v>
      </c>
      <c r="C2" s="60"/>
      <c r="D2" s="60"/>
      <c r="E2" s="60"/>
      <c r="F2" s="60"/>
      <c r="G2" s="60"/>
      <c r="H2" s="60"/>
      <c r="I2" s="60"/>
      <c r="J2" s="60"/>
      <c r="K2" s="57" t="s">
        <v>91</v>
      </c>
      <c r="L2" s="169" t="s">
        <v>100</v>
      </c>
      <c r="M2" s="170"/>
    </row>
    <row r="3" spans="1:13" s="58" customFormat="1" ht="27.75" customHeight="1">
      <c r="A3" s="61" t="s">
        <v>101</v>
      </c>
      <c r="D3" s="175" t="s">
        <v>116</v>
      </c>
      <c r="E3" s="175"/>
      <c r="F3" s="175"/>
      <c r="G3" s="175"/>
      <c r="H3" s="175"/>
      <c r="I3" s="175"/>
      <c r="J3" s="175"/>
    </row>
    <row r="4" spans="1:13" s="58" customFormat="1" ht="20.100000000000001" customHeight="1">
      <c r="A4" s="61"/>
      <c r="B4" s="62"/>
      <c r="C4" s="62"/>
      <c r="D4" s="63"/>
      <c r="E4" s="62"/>
      <c r="F4" s="62"/>
      <c r="G4" s="62"/>
      <c r="H4" s="62"/>
      <c r="I4" s="62"/>
      <c r="J4" s="62"/>
    </row>
    <row r="5" spans="1:13" s="58" customFormat="1" ht="19.5" customHeight="1" thickBot="1">
      <c r="A5" s="64"/>
      <c r="B5" s="64"/>
      <c r="C5" s="64"/>
      <c r="D5" s="64"/>
      <c r="F5" s="176" t="s">
        <v>271</v>
      </c>
      <c r="G5" s="176"/>
      <c r="H5" s="64"/>
      <c r="I5" s="64"/>
      <c r="J5" s="64"/>
      <c r="M5" s="58" t="s">
        <v>92</v>
      </c>
    </row>
    <row r="6" spans="1:13" s="58" customFormat="1" ht="24" customHeight="1">
      <c r="A6" s="65" t="s">
        <v>102</v>
      </c>
      <c r="B6" s="173" t="s">
        <v>103</v>
      </c>
      <c r="C6" s="171" t="s">
        <v>104</v>
      </c>
      <c r="D6" s="171" t="s">
        <v>105</v>
      </c>
      <c r="E6" s="171" t="s">
        <v>106</v>
      </c>
      <c r="F6" s="171" t="s">
        <v>107</v>
      </c>
      <c r="G6" s="171" t="s">
        <v>108</v>
      </c>
      <c r="H6" s="171" t="s">
        <v>109</v>
      </c>
      <c r="I6" s="171" t="s">
        <v>110</v>
      </c>
      <c r="J6" s="171" t="s">
        <v>111</v>
      </c>
      <c r="K6" s="171" t="s">
        <v>112</v>
      </c>
      <c r="L6" s="171" t="s">
        <v>113</v>
      </c>
      <c r="M6" s="171" t="s">
        <v>114</v>
      </c>
    </row>
    <row r="7" spans="1:13" s="58" customFormat="1" ht="24" customHeight="1" thickBot="1">
      <c r="A7" s="66" t="s">
        <v>115</v>
      </c>
      <c r="B7" s="174"/>
      <c r="C7" s="172"/>
      <c r="D7" s="172"/>
      <c r="E7" s="172"/>
      <c r="F7" s="172"/>
      <c r="G7" s="172"/>
      <c r="H7" s="172"/>
      <c r="I7" s="172"/>
      <c r="J7" s="172"/>
      <c r="K7" s="172"/>
      <c r="L7" s="172"/>
      <c r="M7" s="172"/>
    </row>
    <row r="8" spans="1:13" s="58" customFormat="1" ht="20.100000000000001" customHeight="1">
      <c r="A8" s="67" t="s">
        <v>83</v>
      </c>
      <c r="B8" s="78">
        <f>SUM(B9:B13)</f>
        <v>550.64999999999986</v>
      </c>
      <c r="C8" s="70">
        <f>SUM(C9:C13)</f>
        <v>27.14</v>
      </c>
      <c r="D8" s="71">
        <v>0</v>
      </c>
      <c r="E8" s="70">
        <f t="shared" ref="E8:M8" si="0">SUM(E9:E12)</f>
        <v>2.7800000000000002</v>
      </c>
      <c r="F8" s="70">
        <f t="shared" si="0"/>
        <v>0.1</v>
      </c>
      <c r="G8" s="70">
        <f t="shared" si="0"/>
        <v>11.8</v>
      </c>
      <c r="H8" s="70">
        <f t="shared" si="0"/>
        <v>77.72</v>
      </c>
      <c r="I8" s="70">
        <f t="shared" si="0"/>
        <v>0.76</v>
      </c>
      <c r="J8" s="70">
        <f t="shared" si="0"/>
        <v>0.47</v>
      </c>
      <c r="K8" s="70">
        <f t="shared" si="0"/>
        <v>0.63</v>
      </c>
      <c r="L8" s="70">
        <f t="shared" si="0"/>
        <v>14.53</v>
      </c>
      <c r="M8" s="70">
        <f t="shared" si="0"/>
        <v>3.6300000000000003</v>
      </c>
    </row>
    <row r="9" spans="1:13" s="58" customFormat="1" ht="20.100000000000001" customHeight="1">
      <c r="A9" s="68" t="s">
        <v>84</v>
      </c>
      <c r="B9" s="79">
        <f>SUM(C9:M9,B19:L19)</f>
        <v>293.39999999999992</v>
      </c>
      <c r="C9" s="72">
        <v>17.04</v>
      </c>
      <c r="D9" s="73">
        <v>0</v>
      </c>
      <c r="E9" s="72">
        <v>2.13</v>
      </c>
      <c r="F9" s="72">
        <v>0.1</v>
      </c>
      <c r="G9" s="72">
        <v>3.54</v>
      </c>
      <c r="H9" s="72">
        <v>33.409999999999997</v>
      </c>
      <c r="I9" s="72">
        <v>0.15</v>
      </c>
      <c r="J9" s="72">
        <v>0.24</v>
      </c>
      <c r="K9" s="72">
        <v>0.3</v>
      </c>
      <c r="L9" s="72">
        <v>8.86</v>
      </c>
      <c r="M9" s="72">
        <v>3.22</v>
      </c>
    </row>
    <row r="10" spans="1:13" s="58" customFormat="1" ht="20.100000000000001" customHeight="1">
      <c r="A10" s="68" t="s">
        <v>85</v>
      </c>
      <c r="B10" s="79">
        <f>SUM(C10:M10,B20:L20)</f>
        <v>134.47999999999999</v>
      </c>
      <c r="C10" s="72">
        <v>7.98</v>
      </c>
      <c r="D10" s="73">
        <v>0</v>
      </c>
      <c r="E10" s="72">
        <v>0.49</v>
      </c>
      <c r="F10" s="73">
        <v>0</v>
      </c>
      <c r="G10" s="72">
        <v>3.47</v>
      </c>
      <c r="H10" s="72">
        <v>14.26</v>
      </c>
      <c r="I10" s="73">
        <v>0</v>
      </c>
      <c r="J10" s="72">
        <v>0.05</v>
      </c>
      <c r="K10" s="72">
        <v>0.19</v>
      </c>
      <c r="L10" s="72">
        <v>2.1800000000000002</v>
      </c>
      <c r="M10" s="73">
        <v>0</v>
      </c>
    </row>
    <row r="11" spans="1:13" s="58" customFormat="1" ht="20.100000000000001" customHeight="1">
      <c r="A11" s="68" t="s">
        <v>86</v>
      </c>
      <c r="B11" s="79">
        <f>SUM(C11:M11,B21:L21)</f>
        <v>65.929999999999993</v>
      </c>
      <c r="C11" s="72">
        <v>0.27</v>
      </c>
      <c r="D11" s="73">
        <v>0</v>
      </c>
      <c r="E11" s="72">
        <v>0.08</v>
      </c>
      <c r="F11" s="73">
        <v>0</v>
      </c>
      <c r="G11" s="72">
        <v>0.46</v>
      </c>
      <c r="H11" s="72">
        <v>17.38</v>
      </c>
      <c r="I11" s="72">
        <v>0.27</v>
      </c>
      <c r="J11" s="72">
        <v>0.18</v>
      </c>
      <c r="K11" s="72">
        <v>0.12</v>
      </c>
      <c r="L11" s="72">
        <v>2.15</v>
      </c>
      <c r="M11" s="72">
        <v>0.33</v>
      </c>
    </row>
    <row r="12" spans="1:13" s="58" customFormat="1" ht="20.100000000000001" customHeight="1">
      <c r="A12" s="68" t="s">
        <v>87</v>
      </c>
      <c r="B12" s="79">
        <f>SUM(C12:M12,B22:L22)</f>
        <v>56.839999999999996</v>
      </c>
      <c r="C12" s="72">
        <v>1.85</v>
      </c>
      <c r="D12" s="73">
        <v>0</v>
      </c>
      <c r="E12" s="72">
        <v>0.08</v>
      </c>
      <c r="F12" s="73">
        <v>0</v>
      </c>
      <c r="G12" s="72">
        <v>4.33</v>
      </c>
      <c r="H12" s="72">
        <v>12.67</v>
      </c>
      <c r="I12" s="72">
        <v>0.34</v>
      </c>
      <c r="J12" s="73">
        <v>0</v>
      </c>
      <c r="K12" s="72">
        <v>0.02</v>
      </c>
      <c r="L12" s="72">
        <v>1.34</v>
      </c>
      <c r="M12" s="72">
        <v>0.08</v>
      </c>
    </row>
    <row r="13" spans="1:13" s="58" customFormat="1" ht="20.100000000000001" customHeight="1" thickBot="1">
      <c r="A13" s="69" t="s">
        <v>88</v>
      </c>
      <c r="B13" s="74">
        <v>0</v>
      </c>
      <c r="C13" s="75">
        <v>0</v>
      </c>
      <c r="D13" s="75">
        <v>0</v>
      </c>
      <c r="E13" s="75">
        <v>0</v>
      </c>
      <c r="F13" s="75">
        <v>0</v>
      </c>
      <c r="G13" s="75">
        <v>0</v>
      </c>
      <c r="H13" s="75">
        <v>0</v>
      </c>
      <c r="I13" s="75">
        <v>0</v>
      </c>
      <c r="J13" s="75">
        <v>0</v>
      </c>
      <c r="K13" s="75">
        <v>0</v>
      </c>
      <c r="L13" s="75">
        <v>0</v>
      </c>
      <c r="M13" s="75">
        <v>0</v>
      </c>
    </row>
    <row r="14" spans="1:13" ht="20.100000000000001" customHeight="1">
      <c r="A14" s="54"/>
      <c r="B14" s="55"/>
      <c r="C14" s="55"/>
      <c r="D14" s="55"/>
      <c r="E14" s="55"/>
      <c r="F14" s="55"/>
      <c r="G14" s="55"/>
      <c r="H14" s="55"/>
      <c r="I14" s="55"/>
      <c r="J14" s="55"/>
    </row>
    <row r="15" spans="1:13" ht="20.100000000000001" customHeight="1" thickBot="1">
      <c r="A15" s="54"/>
      <c r="B15" s="55"/>
      <c r="C15" s="55"/>
      <c r="D15" s="55"/>
      <c r="E15" s="55"/>
      <c r="F15" s="55"/>
      <c r="G15" s="55"/>
      <c r="H15" s="55"/>
      <c r="I15" s="55"/>
      <c r="J15" s="55"/>
    </row>
    <row r="16" spans="1:13" s="58" customFormat="1" ht="24" customHeight="1">
      <c r="A16" s="65" t="s">
        <v>118</v>
      </c>
      <c r="B16" s="173" t="s">
        <v>119</v>
      </c>
      <c r="C16" s="171" t="s">
        <v>120</v>
      </c>
      <c r="D16" s="171" t="s">
        <v>121</v>
      </c>
      <c r="E16" s="171" t="s">
        <v>122</v>
      </c>
      <c r="F16" s="171" t="s">
        <v>123</v>
      </c>
      <c r="G16" s="171" t="s">
        <v>124</v>
      </c>
      <c r="H16" s="171" t="s">
        <v>125</v>
      </c>
      <c r="I16" s="171" t="s">
        <v>126</v>
      </c>
      <c r="J16" s="171" t="s">
        <v>127</v>
      </c>
      <c r="K16" s="171" t="s">
        <v>128</v>
      </c>
      <c r="L16" s="171" t="s">
        <v>129</v>
      </c>
    </row>
    <row r="17" spans="1:12" s="58" customFormat="1" ht="24" customHeight="1" thickBot="1">
      <c r="A17" s="66" t="s">
        <v>130</v>
      </c>
      <c r="B17" s="174"/>
      <c r="C17" s="172"/>
      <c r="D17" s="172"/>
      <c r="E17" s="172"/>
      <c r="F17" s="172"/>
      <c r="G17" s="172"/>
      <c r="H17" s="172"/>
      <c r="I17" s="172"/>
      <c r="J17" s="172"/>
      <c r="K17" s="172"/>
      <c r="L17" s="172"/>
    </row>
    <row r="18" spans="1:12" ht="20.100000000000001" customHeight="1">
      <c r="A18" s="67" t="s">
        <v>83</v>
      </c>
      <c r="B18" s="76">
        <v>0</v>
      </c>
      <c r="C18" s="80">
        <f>SUM(C19:C23)</f>
        <v>71.430000000000007</v>
      </c>
      <c r="D18" s="80">
        <f t="shared" ref="D18:L18" si="1">SUM(D19:D23)</f>
        <v>20.14</v>
      </c>
      <c r="E18" s="80">
        <f t="shared" si="1"/>
        <v>21.250000000000004</v>
      </c>
      <c r="F18" s="71">
        <v>0</v>
      </c>
      <c r="G18" s="80">
        <f t="shared" si="1"/>
        <v>145.19999999999999</v>
      </c>
      <c r="H18" s="71">
        <v>0</v>
      </c>
      <c r="I18" s="80">
        <f t="shared" si="1"/>
        <v>103.88</v>
      </c>
      <c r="J18" s="71">
        <v>0</v>
      </c>
      <c r="K18" s="80">
        <f t="shared" si="1"/>
        <v>17.939999999999998</v>
      </c>
      <c r="L18" s="80">
        <f t="shared" si="1"/>
        <v>31.25</v>
      </c>
    </row>
    <row r="19" spans="1:12" ht="20.100000000000001" customHeight="1">
      <c r="A19" s="68" t="s">
        <v>84</v>
      </c>
      <c r="B19" s="77">
        <v>0</v>
      </c>
      <c r="C19" s="81">
        <v>41.11</v>
      </c>
      <c r="D19" s="72">
        <v>12.03</v>
      </c>
      <c r="E19" s="81">
        <v>15.23</v>
      </c>
      <c r="F19" s="73">
        <v>0</v>
      </c>
      <c r="G19" s="81">
        <v>89.03</v>
      </c>
      <c r="H19" s="73">
        <v>0</v>
      </c>
      <c r="I19" s="81">
        <v>41.66</v>
      </c>
      <c r="J19" s="73">
        <v>0</v>
      </c>
      <c r="K19" s="81">
        <v>7.77</v>
      </c>
      <c r="L19" s="72">
        <v>17.579999999999998</v>
      </c>
    </row>
    <row r="20" spans="1:12" ht="20.100000000000001" customHeight="1">
      <c r="A20" s="68" t="s">
        <v>131</v>
      </c>
      <c r="B20" s="77">
        <v>0</v>
      </c>
      <c r="C20" s="81">
        <v>24.75</v>
      </c>
      <c r="D20" s="72">
        <v>3.52</v>
      </c>
      <c r="E20" s="81">
        <v>0.92</v>
      </c>
      <c r="F20" s="73">
        <v>0</v>
      </c>
      <c r="G20" s="81">
        <v>52.94</v>
      </c>
      <c r="H20" s="73">
        <v>0</v>
      </c>
      <c r="I20" s="81">
        <v>15.29</v>
      </c>
      <c r="J20" s="73">
        <v>0</v>
      </c>
      <c r="K20" s="81">
        <v>4.7</v>
      </c>
      <c r="L20" s="72">
        <v>3.74</v>
      </c>
    </row>
    <row r="21" spans="1:12" ht="20.100000000000001" customHeight="1">
      <c r="A21" s="68" t="s">
        <v>86</v>
      </c>
      <c r="B21" s="77">
        <v>0</v>
      </c>
      <c r="C21" s="81">
        <v>2.14</v>
      </c>
      <c r="D21" s="72">
        <v>1.7</v>
      </c>
      <c r="E21" s="81">
        <v>2.2599999999999998</v>
      </c>
      <c r="F21" s="73">
        <v>0</v>
      </c>
      <c r="G21" s="81">
        <v>1.57</v>
      </c>
      <c r="H21" s="73">
        <v>0</v>
      </c>
      <c r="I21" s="81">
        <v>30.11</v>
      </c>
      <c r="J21" s="73">
        <v>0</v>
      </c>
      <c r="K21" s="81">
        <v>3.02</v>
      </c>
      <c r="L21" s="72">
        <v>3.89</v>
      </c>
    </row>
    <row r="22" spans="1:12" ht="20.100000000000001" customHeight="1">
      <c r="A22" s="68" t="s">
        <v>87</v>
      </c>
      <c r="B22" s="77">
        <v>0</v>
      </c>
      <c r="C22" s="81">
        <v>3.43</v>
      </c>
      <c r="D22" s="72">
        <v>2.89</v>
      </c>
      <c r="E22" s="81">
        <v>2.84</v>
      </c>
      <c r="F22" s="73">
        <v>0</v>
      </c>
      <c r="G22" s="81">
        <v>1.66</v>
      </c>
      <c r="H22" s="73">
        <v>0</v>
      </c>
      <c r="I22" s="81">
        <v>16.82</v>
      </c>
      <c r="J22" s="73">
        <v>0</v>
      </c>
      <c r="K22" s="81">
        <v>2.4500000000000002</v>
      </c>
      <c r="L22" s="72">
        <v>6.04</v>
      </c>
    </row>
    <row r="23" spans="1:12" ht="20.100000000000001" customHeight="1" thickBot="1">
      <c r="A23" s="69" t="s">
        <v>88</v>
      </c>
      <c r="B23" s="74">
        <v>0</v>
      </c>
      <c r="C23" s="75">
        <v>0</v>
      </c>
      <c r="D23" s="75">
        <v>0</v>
      </c>
      <c r="E23" s="75">
        <v>0</v>
      </c>
      <c r="F23" s="75">
        <v>0</v>
      </c>
      <c r="G23" s="75">
        <v>0</v>
      </c>
      <c r="H23" s="75">
        <v>0</v>
      </c>
      <c r="I23" s="75">
        <v>0</v>
      </c>
      <c r="J23" s="75">
        <v>0</v>
      </c>
      <c r="K23" s="75">
        <v>0</v>
      </c>
      <c r="L23" s="75">
        <v>0</v>
      </c>
    </row>
    <row r="24" spans="1:12" ht="20.100000000000001" customHeight="1">
      <c r="A24" s="54"/>
      <c r="B24" s="55"/>
      <c r="C24" s="55"/>
      <c r="D24" s="55"/>
      <c r="E24" s="55"/>
      <c r="F24" s="55"/>
      <c r="G24" s="55"/>
      <c r="H24" s="55"/>
      <c r="I24" s="55"/>
      <c r="J24" s="55"/>
    </row>
    <row r="25" spans="1:12" ht="20.100000000000001" customHeight="1">
      <c r="A25" s="54" t="s">
        <v>93</v>
      </c>
      <c r="B25" s="55"/>
      <c r="C25" s="55" t="s">
        <v>94</v>
      </c>
      <c r="D25" s="55"/>
      <c r="F25" s="55" t="s">
        <v>95</v>
      </c>
      <c r="H25" s="55"/>
      <c r="I25" s="55"/>
      <c r="J25" s="56" t="s">
        <v>96</v>
      </c>
    </row>
    <row r="26" spans="1:12" ht="20.100000000000001" customHeight="1">
      <c r="A26" s="54"/>
      <c r="B26" s="55"/>
      <c r="C26" s="55"/>
      <c r="D26" s="55"/>
      <c r="F26" s="55" t="s">
        <v>97</v>
      </c>
      <c r="G26" s="55"/>
      <c r="H26" s="55"/>
      <c r="I26" s="55"/>
      <c r="J26" s="55"/>
    </row>
    <row r="27" spans="1:12" ht="20.100000000000001" customHeight="1">
      <c r="A27" s="54"/>
      <c r="B27" s="55"/>
      <c r="C27" s="55"/>
      <c r="D27" s="55"/>
      <c r="E27" s="55"/>
      <c r="F27" s="55"/>
      <c r="G27" s="55"/>
      <c r="H27" s="55"/>
      <c r="I27" s="55"/>
      <c r="J27" s="55"/>
    </row>
    <row r="28" spans="1:12" ht="20.100000000000001" customHeight="1">
      <c r="A28" s="33" t="s">
        <v>80</v>
      </c>
      <c r="B28" s="29"/>
      <c r="C28" s="29"/>
      <c r="D28" s="29"/>
      <c r="E28" s="29"/>
      <c r="F28" s="29"/>
      <c r="G28" s="29"/>
      <c r="H28" s="29"/>
      <c r="I28" s="29"/>
    </row>
    <row r="29" spans="1:12" ht="20.100000000000001" customHeight="1">
      <c r="A29" s="159" t="s">
        <v>81</v>
      </c>
      <c r="B29" s="160"/>
      <c r="C29" s="160"/>
      <c r="D29" s="160"/>
      <c r="E29" s="160"/>
      <c r="F29" s="160"/>
      <c r="G29" s="160"/>
      <c r="H29" s="160"/>
      <c r="I29" s="160"/>
    </row>
  </sheetData>
  <mergeCells count="28">
    <mergeCell ref="D3:J3"/>
    <mergeCell ref="F5:G5"/>
    <mergeCell ref="B6:B7"/>
    <mergeCell ref="C6:C7"/>
    <mergeCell ref="D6:D7"/>
    <mergeCell ref="E6:E7"/>
    <mergeCell ref="F6:F7"/>
    <mergeCell ref="I6:I7"/>
    <mergeCell ref="G6:G7"/>
    <mergeCell ref="H6:H7"/>
    <mergeCell ref="L6:L7"/>
    <mergeCell ref="I16:I17"/>
    <mergeCell ref="A29:I29"/>
    <mergeCell ref="J6:J7"/>
    <mergeCell ref="K6:K7"/>
    <mergeCell ref="H16:H17"/>
    <mergeCell ref="J16:J17"/>
    <mergeCell ref="K16:K17"/>
    <mergeCell ref="L1:M1"/>
    <mergeCell ref="L2:M2"/>
    <mergeCell ref="L16:L17"/>
    <mergeCell ref="B16:B17"/>
    <mergeCell ref="C16:C17"/>
    <mergeCell ref="D16:D17"/>
    <mergeCell ref="E16:E17"/>
    <mergeCell ref="F16:F17"/>
    <mergeCell ref="G16:G17"/>
    <mergeCell ref="M6:M7"/>
  </mergeCells>
  <phoneticPr fontId="1" type="noConversion"/>
  <printOptions horizontalCentered="1" verticalCentered="1"/>
  <pageMargins left="0.27559055118110237" right="0.35433070866141736" top="0.19685039370078741" bottom="0.47244094488188981" header="0.15748031496062992" footer="0.19685039370078741"/>
  <pageSetup paperSize="9" scale="79" orientation="landscape"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9"/>
  <sheetViews>
    <sheetView zoomScale="75" workbookViewId="0">
      <selection activeCell="G12" sqref="G12"/>
    </sheetView>
  </sheetViews>
  <sheetFormatPr defaultColWidth="12.75" defaultRowHeight="20.100000000000001" customHeight="1"/>
  <cols>
    <col min="1" max="1" width="17.375" style="93" customWidth="1"/>
    <col min="2" max="17" width="10.625" style="93" customWidth="1"/>
    <col min="18" max="16384" width="12.75" style="93"/>
  </cols>
  <sheetData>
    <row r="1" spans="1:17" s="97" customFormat="1" ht="20.100000000000001" customHeight="1">
      <c r="A1" s="96" t="s">
        <v>89</v>
      </c>
      <c r="O1" s="96" t="s">
        <v>90</v>
      </c>
      <c r="P1" s="185" t="s">
        <v>117</v>
      </c>
      <c r="Q1" s="186"/>
    </row>
    <row r="2" spans="1:17" s="97" customFormat="1" ht="20.100000000000001" customHeight="1">
      <c r="A2" s="96" t="s">
        <v>219</v>
      </c>
      <c r="B2" s="98" t="s">
        <v>234</v>
      </c>
      <c r="C2" s="99"/>
      <c r="D2" s="99"/>
      <c r="E2" s="99"/>
      <c r="F2" s="99"/>
      <c r="G2" s="99"/>
      <c r="H2" s="99"/>
      <c r="I2" s="99"/>
      <c r="J2" s="99"/>
      <c r="K2" s="99"/>
      <c r="L2" s="99"/>
      <c r="M2" s="99"/>
      <c r="O2" s="96" t="s">
        <v>91</v>
      </c>
      <c r="P2" s="187" t="s">
        <v>220</v>
      </c>
      <c r="Q2" s="188"/>
    </row>
    <row r="3" spans="1:17" s="97" customFormat="1" ht="27.75" customHeight="1">
      <c r="A3" s="100" t="s">
        <v>221</v>
      </c>
      <c r="D3" s="184" t="s">
        <v>235</v>
      </c>
      <c r="E3" s="184"/>
      <c r="F3" s="184"/>
      <c r="G3" s="184"/>
      <c r="H3" s="184"/>
      <c r="I3" s="184"/>
      <c r="J3" s="184"/>
      <c r="K3" s="184"/>
      <c r="L3" s="184"/>
      <c r="M3" s="184"/>
      <c r="N3" s="184"/>
      <c r="O3" s="101"/>
      <c r="P3" s="101"/>
      <c r="Q3" s="102"/>
    </row>
    <row r="4" spans="1:17" s="97" customFormat="1" ht="20.100000000000001" customHeight="1">
      <c r="A4" s="100"/>
      <c r="B4" s="102"/>
      <c r="C4" s="102"/>
      <c r="D4" s="103"/>
      <c r="E4" s="102"/>
      <c r="F4" s="102"/>
      <c r="G4" s="102"/>
      <c r="H4" s="102"/>
      <c r="I4" s="102"/>
      <c r="J4" s="102"/>
      <c r="K4" s="102"/>
      <c r="L4" s="102"/>
      <c r="M4" s="102"/>
      <c r="N4" s="102"/>
      <c r="O4" s="102"/>
      <c r="P4" s="102"/>
      <c r="Q4" s="102"/>
    </row>
    <row r="5" spans="1:17" s="97" customFormat="1" ht="19.5" customHeight="1" thickBot="1">
      <c r="A5" s="104"/>
      <c r="B5" s="104"/>
      <c r="C5" s="104"/>
      <c r="D5" s="104"/>
      <c r="F5" s="104"/>
      <c r="G5" s="104"/>
      <c r="H5" s="192" t="s">
        <v>271</v>
      </c>
      <c r="I5" s="192"/>
      <c r="J5" s="192"/>
      <c r="K5" s="104"/>
      <c r="L5" s="104"/>
      <c r="M5" s="104"/>
      <c r="N5" s="104"/>
      <c r="O5" s="104"/>
      <c r="P5" s="104" t="s">
        <v>92</v>
      </c>
      <c r="Q5" s="104"/>
    </row>
    <row r="6" spans="1:17" s="97" customFormat="1" ht="24" customHeight="1">
      <c r="A6" s="177" t="s">
        <v>222</v>
      </c>
      <c r="B6" s="179" t="s">
        <v>223</v>
      </c>
      <c r="C6" s="181" t="s">
        <v>224</v>
      </c>
      <c r="D6" s="182"/>
      <c r="E6" s="182"/>
      <c r="F6" s="182"/>
      <c r="G6" s="182"/>
      <c r="H6" s="182"/>
      <c r="I6" s="182"/>
      <c r="J6" s="182"/>
      <c r="K6" s="183"/>
      <c r="L6" s="189" t="s">
        <v>225</v>
      </c>
      <c r="M6" s="190"/>
      <c r="N6" s="190"/>
      <c r="O6" s="190"/>
      <c r="P6" s="190"/>
      <c r="Q6" s="191"/>
    </row>
    <row r="7" spans="1:17" s="97" customFormat="1" ht="50.1" customHeight="1" thickBot="1">
      <c r="A7" s="178"/>
      <c r="B7" s="180"/>
      <c r="C7" s="105" t="s">
        <v>226</v>
      </c>
      <c r="D7" s="105" t="s">
        <v>227</v>
      </c>
      <c r="E7" s="105" t="s">
        <v>228</v>
      </c>
      <c r="F7" s="105" t="s">
        <v>229</v>
      </c>
      <c r="G7" s="105" t="s">
        <v>213</v>
      </c>
      <c r="H7" s="105" t="s">
        <v>214</v>
      </c>
      <c r="I7" s="106" t="s">
        <v>230</v>
      </c>
      <c r="J7" s="106" t="s">
        <v>231</v>
      </c>
      <c r="K7" s="105" t="s">
        <v>232</v>
      </c>
      <c r="L7" s="105" t="s">
        <v>226</v>
      </c>
      <c r="M7" s="105" t="s">
        <v>233</v>
      </c>
      <c r="N7" s="105" t="s">
        <v>215</v>
      </c>
      <c r="O7" s="105" t="s">
        <v>216</v>
      </c>
      <c r="P7" s="105" t="s">
        <v>217</v>
      </c>
      <c r="Q7" s="105" t="s">
        <v>218</v>
      </c>
    </row>
    <row r="8" spans="1:17" ht="24.95" customHeight="1">
      <c r="A8" s="67" t="s">
        <v>83</v>
      </c>
      <c r="B8" s="115">
        <f t="shared" ref="B8:B13" si="0">C8+L8</f>
        <v>3203.0699999999997</v>
      </c>
      <c r="C8" s="107">
        <f t="shared" ref="C8:C13" si="1">SUM(D8:K8)</f>
        <v>716.85</v>
      </c>
      <c r="D8" s="107">
        <f>SUM(D9:D13)</f>
        <v>60.72</v>
      </c>
      <c r="E8" s="107">
        <f>SUM(E9:E13)</f>
        <v>8.5</v>
      </c>
      <c r="F8" s="108">
        <f t="shared" ref="F8:K8" si="2">SUM(F9:F13)</f>
        <v>0</v>
      </c>
      <c r="G8" s="108">
        <f>SUM(G9:G13)</f>
        <v>0</v>
      </c>
      <c r="H8" s="108">
        <f>SUM(H9:H13)</f>
        <v>0</v>
      </c>
      <c r="I8" s="107">
        <f t="shared" si="2"/>
        <v>550.65</v>
      </c>
      <c r="J8" s="107">
        <f t="shared" si="2"/>
        <v>19.949999999999996</v>
      </c>
      <c r="K8" s="107">
        <f t="shared" si="2"/>
        <v>77.03</v>
      </c>
      <c r="L8" s="107">
        <f t="shared" ref="L8:L13" si="3">SUM(M8:Q8)</f>
        <v>2486.2199999999998</v>
      </c>
      <c r="M8" s="116">
        <f>SUM(M9:M13)</f>
        <v>24.659999999999997</v>
      </c>
      <c r="N8" s="116">
        <f>SUM(N9:N13)</f>
        <v>2133.44</v>
      </c>
      <c r="O8" s="116">
        <f>SUM(O9:O13)</f>
        <v>167.42</v>
      </c>
      <c r="P8" s="108">
        <f>SUM(P9:P13)</f>
        <v>0</v>
      </c>
      <c r="Q8" s="116">
        <f>SUM(Q9:Q13)</f>
        <v>160.69999999999999</v>
      </c>
    </row>
    <row r="9" spans="1:17" ht="24.95" customHeight="1">
      <c r="A9" s="68" t="s">
        <v>84</v>
      </c>
      <c r="B9" s="117">
        <f t="shared" si="0"/>
        <v>1200.47</v>
      </c>
      <c r="C9" s="109">
        <f t="shared" si="1"/>
        <v>339.93</v>
      </c>
      <c r="D9" s="109">
        <v>30.74</v>
      </c>
      <c r="E9" s="110">
        <v>3.82</v>
      </c>
      <c r="F9" s="111">
        <v>0</v>
      </c>
      <c r="G9" s="111">
        <v>0</v>
      </c>
      <c r="H9" s="111">
        <v>0</v>
      </c>
      <c r="I9" s="110">
        <v>293.39999999999998</v>
      </c>
      <c r="J9" s="110">
        <v>10.039999999999999</v>
      </c>
      <c r="K9" s="110">
        <v>1.93</v>
      </c>
      <c r="L9" s="109">
        <f t="shared" si="3"/>
        <v>860.54</v>
      </c>
      <c r="M9" s="110">
        <v>9.64</v>
      </c>
      <c r="N9" s="109">
        <v>602.76</v>
      </c>
      <c r="O9" s="110">
        <v>115.16</v>
      </c>
      <c r="P9" s="111">
        <v>0</v>
      </c>
      <c r="Q9" s="110">
        <v>132.97999999999999</v>
      </c>
    </row>
    <row r="10" spans="1:17" ht="24.95" customHeight="1">
      <c r="A10" s="68" t="s">
        <v>85</v>
      </c>
      <c r="B10" s="117">
        <f t="shared" si="0"/>
        <v>774.43</v>
      </c>
      <c r="C10" s="109">
        <f t="shared" si="1"/>
        <v>227.94999999999996</v>
      </c>
      <c r="D10" s="109">
        <v>16.739999999999998</v>
      </c>
      <c r="E10" s="110">
        <v>1.9</v>
      </c>
      <c r="F10" s="111">
        <v>0</v>
      </c>
      <c r="G10" s="111">
        <v>0</v>
      </c>
      <c r="H10" s="111">
        <v>0</v>
      </c>
      <c r="I10" s="110">
        <v>134.47999999999999</v>
      </c>
      <c r="J10" s="110">
        <v>2.4500000000000002</v>
      </c>
      <c r="K10" s="110">
        <v>72.38</v>
      </c>
      <c r="L10" s="109">
        <f t="shared" si="3"/>
        <v>546.48</v>
      </c>
      <c r="M10" s="110">
        <v>4.25</v>
      </c>
      <c r="N10" s="109">
        <v>484.67</v>
      </c>
      <c r="O10" s="110">
        <v>52.26</v>
      </c>
      <c r="P10" s="111">
        <v>0</v>
      </c>
      <c r="Q10" s="110">
        <v>5.3</v>
      </c>
    </row>
    <row r="11" spans="1:17" ht="24.95" customHeight="1">
      <c r="A11" s="68" t="s">
        <v>86</v>
      </c>
      <c r="B11" s="117">
        <f t="shared" si="0"/>
        <v>528.4</v>
      </c>
      <c r="C11" s="109">
        <f t="shared" si="1"/>
        <v>79.95</v>
      </c>
      <c r="D11" s="109">
        <v>7.04</v>
      </c>
      <c r="E11" s="110">
        <v>0.69</v>
      </c>
      <c r="F11" s="111">
        <v>0</v>
      </c>
      <c r="G11" s="111">
        <v>0</v>
      </c>
      <c r="H11" s="111">
        <v>0</v>
      </c>
      <c r="I11" s="110">
        <v>65.930000000000007</v>
      </c>
      <c r="J11" s="110">
        <v>4.99</v>
      </c>
      <c r="K11" s="110">
        <v>1.3</v>
      </c>
      <c r="L11" s="109">
        <f t="shared" si="3"/>
        <v>448.45</v>
      </c>
      <c r="M11" s="110">
        <v>2.2599999999999998</v>
      </c>
      <c r="N11" s="109">
        <v>423.77</v>
      </c>
      <c r="O11" s="111">
        <v>0</v>
      </c>
      <c r="P11" s="111">
        <v>0</v>
      </c>
      <c r="Q11" s="110">
        <v>22.42</v>
      </c>
    </row>
    <row r="12" spans="1:17" ht="24.95" customHeight="1">
      <c r="A12" s="68" t="s">
        <v>87</v>
      </c>
      <c r="B12" s="117">
        <f t="shared" si="0"/>
        <v>442.74</v>
      </c>
      <c r="C12" s="109">
        <f t="shared" si="1"/>
        <v>67.63000000000001</v>
      </c>
      <c r="D12" s="109">
        <v>4.8099999999999996</v>
      </c>
      <c r="E12" s="110">
        <v>2.09</v>
      </c>
      <c r="F12" s="111">
        <v>0</v>
      </c>
      <c r="G12" s="111">
        <v>0</v>
      </c>
      <c r="H12" s="111">
        <v>0</v>
      </c>
      <c r="I12" s="110">
        <v>56.84</v>
      </c>
      <c r="J12" s="110">
        <v>2.4700000000000002</v>
      </c>
      <c r="K12" s="110">
        <v>1.42</v>
      </c>
      <c r="L12" s="109">
        <f t="shared" si="3"/>
        <v>375.11</v>
      </c>
      <c r="M12" s="110">
        <v>8.51</v>
      </c>
      <c r="N12" s="109">
        <v>366.6</v>
      </c>
      <c r="O12" s="111">
        <v>0</v>
      </c>
      <c r="P12" s="111">
        <v>0</v>
      </c>
      <c r="Q12" s="111">
        <v>0</v>
      </c>
    </row>
    <row r="13" spans="1:17" ht="24.95" customHeight="1" thickBot="1">
      <c r="A13" s="69" t="s">
        <v>88</v>
      </c>
      <c r="B13" s="118">
        <f t="shared" si="0"/>
        <v>257.02999999999997</v>
      </c>
      <c r="C13" s="112">
        <f t="shared" si="1"/>
        <v>1.39</v>
      </c>
      <c r="D13" s="112">
        <v>1.39</v>
      </c>
      <c r="E13" s="113">
        <v>0</v>
      </c>
      <c r="F13" s="114">
        <v>0</v>
      </c>
      <c r="G13" s="114">
        <v>0</v>
      </c>
      <c r="H13" s="114">
        <v>0</v>
      </c>
      <c r="I13" s="114">
        <v>0</v>
      </c>
      <c r="J13" s="114">
        <v>0</v>
      </c>
      <c r="K13" s="114">
        <v>0</v>
      </c>
      <c r="L13" s="112">
        <f t="shared" si="3"/>
        <v>255.64</v>
      </c>
      <c r="M13" s="114">
        <v>0</v>
      </c>
      <c r="N13" s="112">
        <v>255.64</v>
      </c>
      <c r="O13" s="114">
        <v>0</v>
      </c>
      <c r="P13" s="114">
        <v>0</v>
      </c>
      <c r="Q13" s="114">
        <v>0</v>
      </c>
    </row>
    <row r="14" spans="1:17" ht="20.100000000000001" customHeight="1">
      <c r="A14" s="94"/>
      <c r="B14" s="95"/>
      <c r="C14" s="95"/>
      <c r="D14" s="95"/>
      <c r="E14" s="95"/>
      <c r="F14" s="95"/>
      <c r="G14" s="95"/>
      <c r="H14" s="95"/>
      <c r="I14" s="95"/>
      <c r="J14" s="95"/>
      <c r="K14" s="95"/>
      <c r="L14" s="95"/>
      <c r="M14" s="95"/>
      <c r="N14" s="95"/>
      <c r="O14" s="95"/>
      <c r="P14" s="95"/>
      <c r="Q14" s="95"/>
    </row>
    <row r="15" spans="1:17" s="97" customFormat="1" ht="20.100000000000001" customHeight="1">
      <c r="A15" s="119" t="s">
        <v>236</v>
      </c>
      <c r="B15" s="120"/>
      <c r="C15" s="120" t="s">
        <v>237</v>
      </c>
      <c r="D15" s="120"/>
      <c r="G15" s="120" t="s">
        <v>238</v>
      </c>
      <c r="M15" s="121" t="s">
        <v>239</v>
      </c>
      <c r="N15" s="120"/>
      <c r="O15" s="120"/>
      <c r="P15" s="120"/>
    </row>
    <row r="16" spans="1:17" s="97" customFormat="1" ht="20.100000000000001" customHeight="1">
      <c r="A16" s="119"/>
      <c r="B16" s="120"/>
      <c r="C16" s="120"/>
      <c r="D16" s="120"/>
      <c r="G16" s="120" t="s">
        <v>240</v>
      </c>
      <c r="M16" s="120"/>
      <c r="N16" s="120"/>
      <c r="O16" s="120"/>
      <c r="P16" s="120"/>
      <c r="Q16" s="120"/>
    </row>
    <row r="17" spans="1:17" ht="20.100000000000001" customHeight="1">
      <c r="A17" s="94"/>
      <c r="B17" s="95"/>
      <c r="C17" s="95"/>
      <c r="D17" s="95"/>
      <c r="E17" s="95"/>
      <c r="F17" s="95"/>
      <c r="G17" s="95"/>
      <c r="H17" s="95"/>
      <c r="I17" s="95"/>
      <c r="J17" s="95"/>
      <c r="K17" s="95"/>
      <c r="L17" s="95"/>
      <c r="M17" s="95"/>
      <c r="N17" s="95"/>
      <c r="O17" s="95"/>
      <c r="P17" s="95"/>
      <c r="Q17" s="95"/>
    </row>
    <row r="18" spans="1:17" ht="20.100000000000001" customHeight="1">
      <c r="A18" s="33" t="s">
        <v>80</v>
      </c>
      <c r="B18" s="29"/>
      <c r="C18" s="29"/>
      <c r="D18" s="29"/>
      <c r="E18" s="29"/>
      <c r="F18" s="29"/>
      <c r="G18" s="29"/>
      <c r="H18" s="29"/>
      <c r="I18" s="29"/>
    </row>
    <row r="19" spans="1:17" ht="19.5" customHeight="1">
      <c r="A19" s="159" t="s">
        <v>81</v>
      </c>
      <c r="B19" s="160"/>
      <c r="C19" s="160"/>
      <c r="D19" s="160"/>
      <c r="E19" s="160"/>
      <c r="F19" s="160"/>
      <c r="G19" s="160"/>
      <c r="H19" s="160"/>
      <c r="I19" s="160"/>
    </row>
  </sheetData>
  <mergeCells count="9">
    <mergeCell ref="A19:I19"/>
    <mergeCell ref="A6:A7"/>
    <mergeCell ref="B6:B7"/>
    <mergeCell ref="C6:K6"/>
    <mergeCell ref="D3:N3"/>
    <mergeCell ref="P1:Q1"/>
    <mergeCell ref="P2:Q2"/>
    <mergeCell ref="L6:Q6"/>
    <mergeCell ref="H5:J5"/>
  </mergeCells>
  <phoneticPr fontId="1" type="noConversion"/>
  <printOptions horizontalCentered="1" verticalCentered="1"/>
  <pageMargins left="0.27559055118110237" right="0.35433070866141736" top="0.19685039370078741" bottom="0.47244094488188981" header="0.15748031496062992" footer="0.19685039370078741"/>
  <pageSetup paperSize="9" scale="7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9</vt:i4>
      </vt:variant>
      <vt:variant>
        <vt:lpstr>已命名的範圍</vt:lpstr>
      </vt:variant>
      <vt:variant>
        <vt:i4>3</vt:i4>
      </vt:variant>
    </vt:vector>
  </HeadingPairs>
  <TitlesOfParts>
    <vt:vector size="12" baseType="lpstr">
      <vt:lpstr>發布時間表</vt:lpstr>
      <vt:lpstr>面積及人口背景說明</vt:lpstr>
      <vt:lpstr>地區種類背景說明</vt:lpstr>
      <vt:lpstr>公共設施用地計畫面積背景說明</vt:lpstr>
      <vt:lpstr>土地使用分區面積背景說明</vt:lpstr>
      <vt:lpstr>面積及人口</vt:lpstr>
      <vt:lpstr>地區種類</vt:lpstr>
      <vt:lpstr>公共設施用地計畫面積</vt:lpstr>
      <vt:lpstr>土地使用分區面積</vt:lpstr>
      <vt:lpstr>地區種類!Print_Area</vt:lpstr>
      <vt:lpstr>面積及人口!Print_Area</vt:lpstr>
      <vt:lpstr>發布時間表!Print_Titles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2014-06-04T06:42:33Z</cp:lastPrinted>
  <dcterms:created xsi:type="dcterms:W3CDTF">2010-07-19T02:57:26Z</dcterms:created>
  <dcterms:modified xsi:type="dcterms:W3CDTF">2018-01-09T05:39:24Z</dcterms:modified>
</cp:coreProperties>
</file>